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740"/>
  </bookViews>
  <sheets>
    <sheet name="ВЛ-0,4кВ" sheetId="1" r:id="rId1"/>
    <sheet name="ВЛ-10кВ" sheetId="2" r:id="rId2"/>
  </sheets>
  <definedNames>
    <definedName name="_xlnm.Print_Area" localSheetId="0">'ВЛ-0,4кВ'!$A$1:$P$262</definedName>
    <definedName name="_xlnm.Print_Area" localSheetId="1">'ВЛ-10кВ'!$A$1:$D$25</definedName>
  </definedNames>
  <calcPr calcId="124519" refMode="R1C1"/>
</workbook>
</file>

<file path=xl/calcChain.xml><?xml version="1.0" encoding="utf-8"?>
<calcChain xmlns="http://schemas.openxmlformats.org/spreadsheetml/2006/main">
  <c r="F178" i="1"/>
  <c r="E178"/>
  <c r="D178"/>
  <c r="F165"/>
  <c r="E165"/>
  <c r="D165"/>
  <c r="F220"/>
  <c r="E220"/>
  <c r="D220"/>
  <c r="F215"/>
  <c r="E215"/>
  <c r="D215"/>
  <c r="F139"/>
  <c r="E139"/>
  <c r="D139"/>
  <c r="F150"/>
  <c r="E150"/>
  <c r="D150"/>
  <c r="F261"/>
  <c r="E261"/>
  <c r="D261"/>
  <c r="F257"/>
  <c r="E257"/>
  <c r="D257"/>
  <c r="F253"/>
  <c r="E253"/>
  <c r="D253"/>
  <c r="F249"/>
  <c r="E249"/>
  <c r="D249"/>
  <c r="E250" s="1"/>
  <c r="E245"/>
  <c r="F245"/>
  <c r="D245"/>
  <c r="E181"/>
  <c r="F181"/>
  <c r="D181"/>
  <c r="F43"/>
  <c r="E43"/>
  <c r="D43"/>
  <c r="F40"/>
  <c r="D40"/>
  <c r="F36"/>
  <c r="E36"/>
  <c r="D36"/>
  <c r="E37" s="1"/>
  <c r="E40" s="1"/>
  <c r="F31"/>
  <c r="E31"/>
  <c r="D31"/>
  <c r="F21"/>
  <c r="E21"/>
  <c r="D21"/>
  <c r="E16"/>
  <c r="F16"/>
  <c r="D16"/>
  <c r="E12"/>
  <c r="F12"/>
  <c r="D12"/>
  <c r="F57"/>
  <c r="E57"/>
  <c r="D57"/>
  <c r="F113"/>
  <c r="E113"/>
  <c r="D113"/>
  <c r="F52"/>
  <c r="E52"/>
  <c r="D52"/>
  <c r="F119"/>
  <c r="E119"/>
  <c r="D119"/>
  <c r="F116"/>
  <c r="E116"/>
  <c r="D116"/>
  <c r="E108"/>
  <c r="F108"/>
  <c r="D108"/>
  <c r="F104"/>
  <c r="E104"/>
  <c r="D104"/>
  <c r="F101"/>
  <c r="E101"/>
  <c r="D101"/>
  <c r="F98"/>
  <c r="E98"/>
  <c r="D98"/>
  <c r="F95"/>
  <c r="E95"/>
  <c r="D95"/>
  <c r="E92"/>
  <c r="F92"/>
  <c r="D92"/>
  <c r="F85"/>
  <c r="D85"/>
  <c r="F81"/>
  <c r="E81"/>
  <c r="D81"/>
  <c r="E75"/>
  <c r="F75"/>
  <c r="D75"/>
  <c r="F69"/>
  <c r="D69"/>
  <c r="F65"/>
  <c r="E65"/>
  <c r="D65"/>
  <c r="E146"/>
  <c r="F146"/>
  <c r="D146"/>
  <c r="E173"/>
  <c r="F173"/>
  <c r="D173"/>
  <c r="F169"/>
  <c r="E169"/>
  <c r="D169"/>
  <c r="F161"/>
  <c r="E161"/>
  <c r="D161"/>
  <c r="E26"/>
  <c r="F26"/>
  <c r="D26"/>
  <c r="F143"/>
  <c r="E143"/>
  <c r="D143"/>
  <c r="E134"/>
  <c r="F134"/>
  <c r="D134"/>
  <c r="F131"/>
  <c r="E131"/>
  <c r="D131"/>
  <c r="F127"/>
  <c r="E127"/>
  <c r="D127"/>
  <c r="E123"/>
  <c r="F123"/>
  <c r="D123"/>
  <c r="F237"/>
  <c r="E237"/>
  <c r="D237"/>
  <c r="E233"/>
  <c r="F233"/>
  <c r="D233"/>
  <c r="E229"/>
  <c r="F229"/>
  <c r="D229"/>
  <c r="E193"/>
  <c r="F193"/>
  <c r="D193"/>
  <c r="E189"/>
  <c r="F189"/>
  <c r="D189"/>
  <c r="E262" l="1"/>
  <c r="E254"/>
  <c r="E179"/>
  <c r="E221"/>
  <c r="E216"/>
  <c r="E140"/>
  <c r="E44"/>
  <c r="E182"/>
  <c r="E151"/>
  <c r="E13"/>
  <c r="E17"/>
  <c r="E41"/>
  <c r="E22"/>
  <c r="E258"/>
  <c r="E58"/>
  <c r="E32"/>
  <c r="E114"/>
  <c r="E53"/>
  <c r="E96"/>
  <c r="E102"/>
  <c r="E109"/>
  <c r="E120"/>
  <c r="E76"/>
  <c r="E93"/>
  <c r="E117"/>
  <c r="E66"/>
  <c r="E69" s="1"/>
  <c r="E70" s="1"/>
  <c r="E82"/>
  <c r="E85" s="1"/>
  <c r="E86" s="1"/>
  <c r="E99"/>
  <c r="E105"/>
  <c r="E194"/>
  <c r="E234"/>
  <c r="E124"/>
  <c r="E144"/>
  <c r="E27"/>
  <c r="E147"/>
  <c r="E190"/>
  <c r="E230"/>
  <c r="E238"/>
  <c r="E128"/>
  <c r="E135"/>
  <c r="E162"/>
  <c r="E170"/>
  <c r="E174"/>
  <c r="E132"/>
  <c r="E166"/>
</calcChain>
</file>

<file path=xl/sharedStrings.xml><?xml version="1.0" encoding="utf-8"?>
<sst xmlns="http://schemas.openxmlformats.org/spreadsheetml/2006/main" count="324" uniqueCount="59">
  <si>
    <t>№Ф</t>
  </si>
  <si>
    <t>А</t>
  </si>
  <si>
    <t>В</t>
  </si>
  <si>
    <t>С</t>
  </si>
  <si>
    <t xml:space="preserve">     № отв ПБВ</t>
  </si>
  <si>
    <t>Uф (В)</t>
  </si>
  <si>
    <t>дата время замера</t>
  </si>
  <si>
    <t>I(А)</t>
  </si>
  <si>
    <t xml:space="preserve">                                                                                                                                                                            №ТП</t>
  </si>
  <si>
    <t>Sтр         кВА</t>
  </si>
  <si>
    <t>Приложение  № 1</t>
  </si>
  <si>
    <t xml:space="preserve">  </t>
  </si>
  <si>
    <t>сумма</t>
  </si>
  <si>
    <t>Р(кВт)</t>
  </si>
  <si>
    <t>U кВ</t>
  </si>
  <si>
    <t>I (А) или Р (кВт)</t>
  </si>
  <si>
    <t>Uл (В)</t>
  </si>
  <si>
    <t>ОП с.Магинск</t>
  </si>
  <si>
    <t xml:space="preserve">ПС35/10 "Абдуллино" Ф11501 </t>
  </si>
  <si>
    <t>Ф11506</t>
  </si>
  <si>
    <t>Ф11507</t>
  </si>
  <si>
    <t>Ф11508</t>
  </si>
  <si>
    <t>ПС35/10   "Озерки" Ф14201</t>
  </si>
  <si>
    <t>Ф14207</t>
  </si>
  <si>
    <t>ПС 35/10 "Тастуба" Ф25603</t>
  </si>
  <si>
    <t>Ф11501</t>
  </si>
  <si>
    <t xml:space="preserve"> ОП с.Магинск</t>
  </si>
  <si>
    <t>ПС Абдуллино                                                                         35/10 кВ</t>
  </si>
  <si>
    <t>Uф(В) напряжение в самой удаленной точке от ТП</t>
  </si>
  <si>
    <t>ПС 35/10  КАШКИНО</t>
  </si>
  <si>
    <t>ПС 35/10 "Озерки"</t>
  </si>
  <si>
    <t>Ф-14201</t>
  </si>
  <si>
    <t>Ф-14207</t>
  </si>
  <si>
    <t>ПС 35/10 "Кашкино"</t>
  </si>
  <si>
    <t>ПС 35/10 "Тастуба"</t>
  </si>
  <si>
    <t>Ф-25603</t>
  </si>
  <si>
    <t>18:00</t>
  </si>
  <si>
    <t>10,36</t>
  </si>
  <si>
    <t>10,1</t>
  </si>
  <si>
    <t>14</t>
  </si>
  <si>
    <t>Ф-10203</t>
  </si>
  <si>
    <t>10</t>
  </si>
  <si>
    <t>84</t>
  </si>
  <si>
    <t>26</t>
  </si>
  <si>
    <t>20</t>
  </si>
  <si>
    <t>24</t>
  </si>
  <si>
    <t>10:30</t>
  </si>
  <si>
    <t>13</t>
  </si>
  <si>
    <t>1,6</t>
  </si>
  <si>
    <t>--</t>
  </si>
  <si>
    <t>19.12.13</t>
  </si>
  <si>
    <t>10:23</t>
  </si>
  <si>
    <t>10:18</t>
  </si>
  <si>
    <t>11:24</t>
  </si>
  <si>
    <t>19:20</t>
  </si>
  <si>
    <t>18:45</t>
  </si>
  <si>
    <t>20:50</t>
  </si>
  <si>
    <t>17:20</t>
  </si>
  <si>
    <t>17:00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</si>
</sst>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0" borderId="2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center" wrapText="1"/>
    </xf>
    <xf numFmtId="49" fontId="0" fillId="0" borderId="11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0" xfId="0" applyNumberFormat="1" applyFont="1" applyAlignment="1">
      <alignment wrapText="1"/>
    </xf>
    <xf numFmtId="49" fontId="0" fillId="0" borderId="2" xfId="0" applyNumberFormat="1" applyFont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4" fillId="2" borderId="0" xfId="0" applyFont="1" applyFill="1"/>
    <xf numFmtId="0" fontId="2" fillId="3" borderId="6" xfId="0" applyFont="1" applyFill="1" applyBorder="1"/>
    <xf numFmtId="0" fontId="2" fillId="3" borderId="11" xfId="0" applyFont="1" applyFill="1" applyBorder="1"/>
    <xf numFmtId="0" fontId="2" fillId="3" borderId="4" xfId="0" applyFont="1" applyFill="1" applyBorder="1"/>
    <xf numFmtId="0" fontId="2" fillId="3" borderId="1" xfId="0" applyFont="1" applyFill="1" applyBorder="1"/>
    <xf numFmtId="14" fontId="2" fillId="3" borderId="15" xfId="0" applyNumberFormat="1" applyFont="1" applyFill="1" applyBorder="1"/>
    <xf numFmtId="0" fontId="0" fillId="3" borderId="0" xfId="0" applyFill="1"/>
    <xf numFmtId="0" fontId="2" fillId="3" borderId="13" xfId="0" applyFont="1" applyFill="1" applyBorder="1"/>
    <xf numFmtId="0" fontId="2" fillId="3" borderId="15" xfId="0" applyFont="1" applyFill="1" applyBorder="1"/>
    <xf numFmtId="0" fontId="2" fillId="3" borderId="2" xfId="0" applyFont="1" applyFill="1" applyBorder="1"/>
    <xf numFmtId="20" fontId="2" fillId="3" borderId="15" xfId="0" applyNumberFormat="1" applyFont="1" applyFill="1" applyBorder="1"/>
    <xf numFmtId="0" fontId="2" fillId="3" borderId="8" xfId="0" applyFont="1" applyFill="1" applyBorder="1"/>
    <xf numFmtId="0" fontId="2" fillId="3" borderId="12" xfId="0" applyFont="1" applyFill="1" applyBorder="1"/>
    <xf numFmtId="0" fontId="0" fillId="3" borderId="11" xfId="0" applyFill="1" applyBorder="1"/>
    <xf numFmtId="0" fontId="2" fillId="3" borderId="1" xfId="0" applyFont="1" applyFill="1" applyBorder="1" applyAlignment="1"/>
    <xf numFmtId="14" fontId="2" fillId="3" borderId="11" xfId="0" applyNumberFormat="1" applyFont="1" applyFill="1" applyBorder="1"/>
    <xf numFmtId="49" fontId="2" fillId="3" borderId="15" xfId="0" applyNumberFormat="1" applyFont="1" applyFill="1" applyBorder="1"/>
    <xf numFmtId="0" fontId="2" fillId="3" borderId="0" xfId="0" applyFont="1" applyFill="1" applyBorder="1"/>
    <xf numFmtId="0" fontId="0" fillId="3" borderId="0" xfId="0" applyFill="1" applyBorder="1"/>
    <xf numFmtId="14" fontId="2" fillId="3" borderId="12" xfId="0" applyNumberFormat="1" applyFont="1" applyFill="1" applyBorder="1"/>
    <xf numFmtId="0" fontId="2" fillId="3" borderId="5" xfId="0" applyFont="1" applyFill="1" applyBorder="1"/>
    <xf numFmtId="0" fontId="4" fillId="3" borderId="0" xfId="0" applyFont="1" applyFill="1" applyBorder="1"/>
    <xf numFmtId="0" fontId="1" fillId="3" borderId="0" xfId="0" applyFont="1" applyFill="1"/>
    <xf numFmtId="49" fontId="2" fillId="3" borderId="3" xfId="0" applyNumberFormat="1" applyFont="1" applyFill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/>
    <xf numFmtId="0" fontId="4" fillId="3" borderId="0" xfId="0" applyFont="1" applyFill="1"/>
    <xf numFmtId="0" fontId="1" fillId="3" borderId="14" xfId="0" applyFont="1" applyFill="1" applyBorder="1"/>
    <xf numFmtId="0" fontId="1" fillId="3" borderId="0" xfId="0" applyFont="1" applyFill="1" applyBorder="1"/>
    <xf numFmtId="0" fontId="2" fillId="3" borderId="3" xfId="0" applyFont="1" applyFill="1" applyBorder="1"/>
    <xf numFmtId="0" fontId="1" fillId="3" borderId="9" xfId="0" applyFont="1" applyFill="1" applyBorder="1"/>
    <xf numFmtId="0" fontId="2" fillId="3" borderId="9" xfId="0" applyFont="1" applyFill="1" applyBorder="1"/>
    <xf numFmtId="0" fontId="3" fillId="3" borderId="0" xfId="0" applyFont="1" applyFill="1"/>
    <xf numFmtId="0" fontId="0" fillId="3" borderId="0" xfId="0" applyFont="1" applyFill="1"/>
    <xf numFmtId="49" fontId="2" fillId="3" borderId="0" xfId="0" applyNumberFormat="1" applyFont="1" applyFill="1" applyAlignment="1">
      <alignment wrapText="1"/>
    </xf>
    <xf numFmtId="49" fontId="0" fillId="3" borderId="0" xfId="0" applyNumberFormat="1" applyFill="1" applyAlignment="1">
      <alignment wrapText="1"/>
    </xf>
    <xf numFmtId="14" fontId="2" fillId="3" borderId="7" xfId="0" applyNumberFormat="1" applyFont="1" applyFill="1" applyBorder="1"/>
    <xf numFmtId="20" fontId="2" fillId="3" borderId="14" xfId="0" applyNumberFormat="1" applyFont="1" applyFill="1" applyBorder="1"/>
    <xf numFmtId="14" fontId="2" fillId="3" borderId="14" xfId="0" applyNumberFormat="1" applyFont="1" applyFill="1" applyBorder="1"/>
    <xf numFmtId="0" fontId="2" fillId="3" borderId="14" xfId="0" applyFont="1" applyFill="1" applyBorder="1"/>
    <xf numFmtId="0" fontId="2" fillId="3" borderId="10" xfId="0" applyFont="1" applyFill="1" applyBorder="1"/>
    <xf numFmtId="164" fontId="2" fillId="3" borderId="14" xfId="0" applyNumberFormat="1" applyFont="1" applyFill="1" applyBorder="1"/>
    <xf numFmtId="49" fontId="2" fillId="3" borderId="3" xfId="0" applyNumberFormat="1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2" fillId="3" borderId="4" xfId="0" applyNumberFormat="1" applyFont="1" applyFill="1" applyBorder="1" applyAlignment="1">
      <alignment horizontal="center" wrapText="1"/>
    </xf>
    <xf numFmtId="49" fontId="2" fillId="3" borderId="7" xfId="0" applyNumberFormat="1" applyFont="1" applyFill="1" applyBorder="1" applyAlignment="1">
      <alignment horizontal="center" wrapText="1"/>
    </xf>
    <xf numFmtId="49" fontId="2" fillId="3" borderId="10" xfId="0" applyNumberFormat="1" applyFont="1" applyFill="1" applyBorder="1" applyAlignment="1">
      <alignment horizontal="center" wrapText="1"/>
    </xf>
    <xf numFmtId="49" fontId="4" fillId="3" borderId="11" xfId="0" applyNumberFormat="1" applyFont="1" applyFill="1" applyBorder="1" applyAlignment="1">
      <alignment horizontal="center" wrapText="1"/>
    </xf>
    <xf numFmtId="0" fontId="4" fillId="3" borderId="12" xfId="0" applyFont="1" applyFill="1" applyBorder="1"/>
    <xf numFmtId="49" fontId="2" fillId="3" borderId="6" xfId="0" applyNumberFormat="1" applyFont="1" applyFill="1" applyBorder="1" applyAlignment="1">
      <alignment horizontal="center" wrapText="1"/>
    </xf>
    <xf numFmtId="49" fontId="2" fillId="3" borderId="8" xfId="0" applyNumberFormat="1" applyFont="1" applyFill="1" applyBorder="1" applyAlignment="1">
      <alignment horizontal="center" wrapText="1"/>
    </xf>
    <xf numFmtId="49" fontId="2" fillId="3" borderId="11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center" wrapText="1"/>
    </xf>
    <xf numFmtId="49" fontId="2" fillId="3" borderId="9" xfId="0" applyNumberFormat="1" applyFont="1" applyFill="1" applyBorder="1" applyAlignment="1">
      <alignment horizontal="center" wrapText="1"/>
    </xf>
    <xf numFmtId="49" fontId="4" fillId="3" borderId="12" xfId="0" applyNumberFormat="1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wrapText="1"/>
    </xf>
    <xf numFmtId="0" fontId="4" fillId="3" borderId="15" xfId="0" applyFont="1" applyFill="1" applyBorder="1"/>
    <xf numFmtId="0" fontId="4" fillId="3" borderId="11" xfId="0" applyFont="1" applyFill="1" applyBorder="1" applyAlignment="1">
      <alignment horizontal="center" vertical="justify" wrapText="1"/>
    </xf>
    <xf numFmtId="0" fontId="4" fillId="3" borderId="15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14" fontId="4" fillId="3" borderId="11" xfId="0" applyNumberFormat="1" applyFont="1" applyFill="1" applyBorder="1" applyAlignment="1">
      <alignment horizontal="center"/>
    </xf>
    <xf numFmtId="14" fontId="4" fillId="3" borderId="15" xfId="0" applyNumberFormat="1" applyFont="1" applyFill="1" applyBorder="1" applyAlignment="1">
      <alignment horizontal="center"/>
    </xf>
    <xf numFmtId="14" fontId="4" fillId="3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2"/>
  <sheetViews>
    <sheetView tabSelected="1" view="pageBreakPreview" topLeftCell="A238" zoomScale="115" zoomScaleSheetLayoutView="115" workbookViewId="0">
      <selection activeCell="B247" sqref="B247"/>
    </sheetView>
  </sheetViews>
  <sheetFormatPr defaultRowHeight="15"/>
  <cols>
    <col min="1" max="1" width="4.28515625" style="12" customWidth="1"/>
    <col min="2" max="2" width="4.85546875" style="12" customWidth="1"/>
    <col min="3" max="3" width="5.42578125" style="12" customWidth="1"/>
    <col min="4" max="4" width="4.5703125" style="12" customWidth="1"/>
    <col min="5" max="5" width="6.7109375" style="12" customWidth="1"/>
    <col min="6" max="6" width="5.42578125" style="12" customWidth="1"/>
    <col min="7" max="7" width="8.85546875" style="12" customWidth="1"/>
    <col min="8" max="8" width="6.28515625" style="12" customWidth="1"/>
    <col min="9" max="9" width="5.5703125" style="12" customWidth="1"/>
    <col min="10" max="10" width="5.85546875" style="12" customWidth="1"/>
    <col min="11" max="11" width="5.28515625" style="12" customWidth="1"/>
    <col min="12" max="12" width="4.7109375" style="12" customWidth="1"/>
    <col min="13" max="13" width="4.42578125" style="12" customWidth="1"/>
    <col min="14" max="14" width="4" style="12" customWidth="1"/>
    <col min="15" max="15" width="9.85546875" style="13" customWidth="1"/>
    <col min="16" max="16" width="7.85546875" style="14" customWidth="1"/>
    <col min="17" max="16384" width="9.140625" style="12"/>
  </cols>
  <sheetData>
    <row r="1" spans="1:17" s="20" customForma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 t="s">
        <v>10</v>
      </c>
      <c r="N1" s="40"/>
      <c r="O1" s="40"/>
      <c r="P1" s="41"/>
      <c r="Q1" s="40"/>
    </row>
    <row r="2" spans="1:17" s="20" customForma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40"/>
    </row>
    <row r="3" spans="1:17" s="20" customFormat="1">
      <c r="A3" s="40"/>
      <c r="B3" s="47" t="s">
        <v>17</v>
      </c>
      <c r="C3" s="47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1"/>
      <c r="Q3" s="40"/>
    </row>
    <row r="4" spans="1:17" s="20" customFormat="1">
      <c r="A4" s="40" t="s">
        <v>11</v>
      </c>
      <c r="B4" s="36" t="s">
        <v>18</v>
      </c>
      <c r="C4" s="36"/>
      <c r="D4" s="36"/>
      <c r="E4" s="36"/>
      <c r="F4" s="36"/>
      <c r="G4" s="36"/>
      <c r="H4" s="36"/>
      <c r="I4" s="36"/>
      <c r="J4" s="48"/>
      <c r="K4" s="40"/>
      <c r="L4" s="40"/>
      <c r="M4" s="40"/>
      <c r="N4" s="40"/>
      <c r="O4" s="40"/>
      <c r="P4" s="41"/>
      <c r="Q4" s="40"/>
    </row>
    <row r="5" spans="1:17" s="20" customFormat="1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1"/>
      <c r="Q5" s="40"/>
    </row>
    <row r="6" spans="1:17" s="50" customFormat="1" ht="60.75" customHeight="1">
      <c r="A6" s="66" t="s">
        <v>8</v>
      </c>
      <c r="B6" s="68" t="s">
        <v>9</v>
      </c>
      <c r="C6" s="70" t="s">
        <v>0</v>
      </c>
      <c r="D6" s="59" t="s">
        <v>7</v>
      </c>
      <c r="E6" s="60"/>
      <c r="F6" s="61"/>
      <c r="G6" s="37" t="s">
        <v>28</v>
      </c>
      <c r="H6" s="38" t="s">
        <v>4</v>
      </c>
      <c r="I6" s="60" t="s">
        <v>5</v>
      </c>
      <c r="J6" s="60"/>
      <c r="K6" s="60"/>
      <c r="L6" s="59" t="s">
        <v>16</v>
      </c>
      <c r="M6" s="60"/>
      <c r="N6" s="61"/>
      <c r="O6" s="62" t="s">
        <v>6</v>
      </c>
      <c r="P6" s="64"/>
      <c r="Q6" s="49"/>
    </row>
    <row r="7" spans="1:17" s="20" customFormat="1">
      <c r="A7" s="67"/>
      <c r="B7" s="69"/>
      <c r="C7" s="71"/>
      <c r="D7" s="39" t="s">
        <v>1</v>
      </c>
      <c r="E7" s="39" t="s">
        <v>2</v>
      </c>
      <c r="F7" s="39" t="s">
        <v>3</v>
      </c>
      <c r="G7" s="39"/>
      <c r="H7" s="39"/>
      <c r="I7" s="39" t="s">
        <v>1</v>
      </c>
      <c r="J7" s="39" t="s">
        <v>2</v>
      </c>
      <c r="K7" s="39" t="s">
        <v>3</v>
      </c>
      <c r="L7" s="39" t="s">
        <v>1</v>
      </c>
      <c r="M7" s="39" t="s">
        <v>2</v>
      </c>
      <c r="N7" s="39" t="s">
        <v>3</v>
      </c>
      <c r="O7" s="63"/>
      <c r="P7" s="72"/>
      <c r="Q7" s="40"/>
    </row>
    <row r="8" spans="1:17" s="20" customFormat="1">
      <c r="A8" s="15"/>
      <c r="B8" s="16"/>
      <c r="C8" s="18">
        <v>1</v>
      </c>
      <c r="D8" s="18">
        <v>24</v>
      </c>
      <c r="E8" s="18">
        <v>34</v>
      </c>
      <c r="F8" s="18">
        <v>27</v>
      </c>
      <c r="G8" s="18">
        <v>224</v>
      </c>
      <c r="H8" s="16"/>
      <c r="I8" s="34"/>
      <c r="J8" s="16"/>
      <c r="K8" s="34"/>
      <c r="L8" s="16"/>
      <c r="M8" s="34"/>
      <c r="N8" s="16"/>
      <c r="O8" s="51">
        <v>41997</v>
      </c>
      <c r="P8" s="76"/>
      <c r="Q8" s="40"/>
    </row>
    <row r="9" spans="1:17" s="20" customFormat="1">
      <c r="A9" s="21">
        <v>5101</v>
      </c>
      <c r="B9" s="22">
        <v>250</v>
      </c>
      <c r="C9" s="18">
        <v>2</v>
      </c>
      <c r="D9" s="18">
        <v>39</v>
      </c>
      <c r="E9" s="18">
        <v>40</v>
      </c>
      <c r="F9" s="18">
        <v>16</v>
      </c>
      <c r="G9" s="18">
        <v>215</v>
      </c>
      <c r="H9" s="22"/>
      <c r="I9" s="31"/>
      <c r="J9" s="22"/>
      <c r="K9" s="31"/>
      <c r="L9" s="22"/>
      <c r="M9" s="31"/>
      <c r="N9" s="22"/>
      <c r="O9" s="52">
        <v>0.89236111111111116</v>
      </c>
      <c r="P9" s="77"/>
      <c r="Q9" s="40"/>
    </row>
    <row r="10" spans="1:17" s="20" customFormat="1">
      <c r="A10" s="21"/>
      <c r="B10" s="22"/>
      <c r="C10" s="18">
        <v>3</v>
      </c>
      <c r="D10" s="18">
        <v>33</v>
      </c>
      <c r="E10" s="18">
        <v>29</v>
      </c>
      <c r="F10" s="18">
        <v>20</v>
      </c>
      <c r="G10" s="18">
        <v>224</v>
      </c>
      <c r="H10" s="22"/>
      <c r="I10" s="31"/>
      <c r="J10" s="22"/>
      <c r="K10" s="31"/>
      <c r="L10" s="22"/>
      <c r="M10" s="31"/>
      <c r="N10" s="22"/>
      <c r="O10" s="53"/>
      <c r="P10" s="77"/>
      <c r="Q10" s="40"/>
    </row>
    <row r="11" spans="1:17" s="20" customFormat="1">
      <c r="A11" s="21"/>
      <c r="B11" s="22"/>
      <c r="C11" s="18">
        <v>4</v>
      </c>
      <c r="D11" s="18">
        <v>0</v>
      </c>
      <c r="E11" s="18">
        <v>3</v>
      </c>
      <c r="F11" s="18">
        <v>4</v>
      </c>
      <c r="G11" s="16">
        <v>224</v>
      </c>
      <c r="H11" s="22"/>
      <c r="I11" s="31"/>
      <c r="J11" s="22"/>
      <c r="K11" s="31"/>
      <c r="L11" s="22"/>
      <c r="M11" s="31"/>
      <c r="N11" s="22"/>
      <c r="O11" s="53"/>
      <c r="P11" s="77"/>
      <c r="Q11" s="40"/>
    </row>
    <row r="12" spans="1:17" s="20" customFormat="1">
      <c r="A12" s="21"/>
      <c r="B12" s="22"/>
      <c r="C12" s="18" t="s">
        <v>12</v>
      </c>
      <c r="D12" s="18">
        <f>SUM(D8:D11)</f>
        <v>96</v>
      </c>
      <c r="E12" s="18">
        <f t="shared" ref="E12:F12" si="0">SUM(E8:E11)</f>
        <v>106</v>
      </c>
      <c r="F12" s="18">
        <f t="shared" si="0"/>
        <v>67</v>
      </c>
      <c r="G12" s="16"/>
      <c r="H12" s="22"/>
      <c r="I12" s="31">
        <v>230</v>
      </c>
      <c r="J12" s="22">
        <v>230</v>
      </c>
      <c r="K12" s="31">
        <v>229</v>
      </c>
      <c r="L12" s="22">
        <v>400</v>
      </c>
      <c r="M12" s="31">
        <v>397</v>
      </c>
      <c r="N12" s="22">
        <v>395</v>
      </c>
      <c r="O12" s="54"/>
      <c r="P12" s="77"/>
    </row>
    <row r="13" spans="1:17" s="20" customFormat="1">
      <c r="A13" s="25"/>
      <c r="B13" s="26"/>
      <c r="C13" s="18" t="s">
        <v>13</v>
      </c>
      <c r="D13" s="23"/>
      <c r="E13" s="16">
        <f>(D12*I12+E12*J12+F12*K12)/1000</f>
        <v>61.802999999999997</v>
      </c>
      <c r="F13" s="17"/>
      <c r="G13" s="26"/>
      <c r="H13" s="26"/>
      <c r="I13" s="46"/>
      <c r="J13" s="26"/>
      <c r="K13" s="46"/>
      <c r="L13" s="26"/>
      <c r="M13" s="46"/>
      <c r="N13" s="26"/>
      <c r="O13" s="55"/>
      <c r="P13" s="65"/>
    </row>
    <row r="14" spans="1:17" s="20" customFormat="1">
      <c r="A14" s="15"/>
      <c r="B14" s="16"/>
      <c r="C14" s="18">
        <v>1</v>
      </c>
      <c r="D14" s="18">
        <v>110</v>
      </c>
      <c r="E14" s="18">
        <v>96</v>
      </c>
      <c r="F14" s="18">
        <v>70</v>
      </c>
      <c r="G14" s="18">
        <v>222</v>
      </c>
      <c r="H14" s="16"/>
      <c r="I14" s="34"/>
      <c r="J14" s="16"/>
      <c r="K14" s="34"/>
      <c r="L14" s="16"/>
      <c r="M14" s="34"/>
      <c r="N14" s="16"/>
      <c r="O14" s="51">
        <v>41997</v>
      </c>
      <c r="P14" s="76"/>
    </row>
    <row r="15" spans="1:17" s="20" customFormat="1">
      <c r="A15" s="21">
        <v>5102</v>
      </c>
      <c r="B15" s="22">
        <v>160</v>
      </c>
      <c r="C15" s="18">
        <v>2</v>
      </c>
      <c r="D15" s="18">
        <v>44</v>
      </c>
      <c r="E15" s="18">
        <v>36</v>
      </c>
      <c r="F15" s="18">
        <v>26</v>
      </c>
      <c r="G15" s="18">
        <v>208</v>
      </c>
      <c r="H15" s="22"/>
      <c r="I15" s="31"/>
      <c r="J15" s="22"/>
      <c r="K15" s="31"/>
      <c r="L15" s="22"/>
      <c r="M15" s="31"/>
      <c r="N15" s="22"/>
      <c r="O15" s="56">
        <v>0.87847222222222221</v>
      </c>
      <c r="P15" s="77"/>
    </row>
    <row r="16" spans="1:17" s="20" customFormat="1">
      <c r="A16" s="21"/>
      <c r="B16" s="22"/>
      <c r="C16" s="18" t="s">
        <v>12</v>
      </c>
      <c r="D16" s="18">
        <f>SUM(D14:D15)</f>
        <v>154</v>
      </c>
      <c r="E16" s="18">
        <f t="shared" ref="E16:F16" si="1">SUM(E14:E15)</f>
        <v>132</v>
      </c>
      <c r="F16" s="18">
        <f t="shared" si="1"/>
        <v>96</v>
      </c>
      <c r="G16" s="16"/>
      <c r="H16" s="22"/>
      <c r="I16" s="31">
        <v>230</v>
      </c>
      <c r="J16" s="22">
        <v>230</v>
      </c>
      <c r="K16" s="31">
        <v>229</v>
      </c>
      <c r="L16" s="22">
        <v>400</v>
      </c>
      <c r="M16" s="31">
        <v>397</v>
      </c>
      <c r="N16" s="22">
        <v>395</v>
      </c>
      <c r="O16" s="54"/>
      <c r="P16" s="77"/>
    </row>
    <row r="17" spans="1:16" s="20" customFormat="1">
      <c r="A17" s="25"/>
      <c r="B17" s="26"/>
      <c r="C17" s="18" t="s">
        <v>13</v>
      </c>
      <c r="D17" s="23"/>
      <c r="E17" s="16">
        <f>(D16*I16+E16*J16+F16*K16)/1000</f>
        <v>87.763999999999996</v>
      </c>
      <c r="F17" s="17"/>
      <c r="G17" s="26"/>
      <c r="H17" s="26"/>
      <c r="I17" s="46"/>
      <c r="J17" s="26"/>
      <c r="K17" s="46"/>
      <c r="L17" s="26"/>
      <c r="M17" s="46"/>
      <c r="N17" s="26"/>
      <c r="O17" s="55"/>
      <c r="P17" s="65"/>
    </row>
    <row r="18" spans="1:16" s="20" customFormat="1">
      <c r="A18" s="15"/>
      <c r="B18" s="16"/>
      <c r="C18" s="18">
        <v>1</v>
      </c>
      <c r="D18" s="18">
        <v>60</v>
      </c>
      <c r="E18" s="18">
        <v>2</v>
      </c>
      <c r="F18" s="18">
        <v>92</v>
      </c>
      <c r="G18" s="18">
        <v>226</v>
      </c>
      <c r="H18" s="16"/>
      <c r="I18" s="34"/>
      <c r="J18" s="16"/>
      <c r="K18" s="34"/>
      <c r="L18" s="16"/>
      <c r="M18" s="34"/>
      <c r="N18" s="16"/>
      <c r="O18" s="51">
        <v>41997</v>
      </c>
      <c r="P18" s="76"/>
    </row>
    <row r="19" spans="1:16" s="20" customFormat="1">
      <c r="A19" s="21">
        <v>5103</v>
      </c>
      <c r="B19" s="22">
        <v>250</v>
      </c>
      <c r="C19" s="18">
        <v>2</v>
      </c>
      <c r="D19" s="18">
        <v>9</v>
      </c>
      <c r="E19" s="18">
        <v>27</v>
      </c>
      <c r="F19" s="18">
        <v>19</v>
      </c>
      <c r="G19" s="18">
        <v>217</v>
      </c>
      <c r="H19" s="22"/>
      <c r="I19" s="31"/>
      <c r="J19" s="22"/>
      <c r="K19" s="31"/>
      <c r="L19" s="22"/>
      <c r="M19" s="31"/>
      <c r="N19" s="22"/>
      <c r="O19" s="52">
        <v>0.83680555555555547</v>
      </c>
      <c r="P19" s="77"/>
    </row>
    <row r="20" spans="1:16" s="20" customFormat="1">
      <c r="A20" s="21"/>
      <c r="B20" s="22"/>
      <c r="C20" s="18">
        <v>3</v>
      </c>
      <c r="D20" s="18">
        <v>55</v>
      </c>
      <c r="E20" s="18">
        <v>22</v>
      </c>
      <c r="F20" s="18">
        <v>2</v>
      </c>
      <c r="G20" s="18">
        <v>216</v>
      </c>
      <c r="H20" s="22"/>
      <c r="I20" s="31"/>
      <c r="J20" s="22"/>
      <c r="K20" s="31"/>
      <c r="L20" s="22"/>
      <c r="M20" s="31"/>
      <c r="N20" s="22"/>
      <c r="O20" s="53"/>
      <c r="P20" s="77"/>
    </row>
    <row r="21" spans="1:16" s="20" customFormat="1">
      <c r="A21" s="21"/>
      <c r="B21" s="22"/>
      <c r="C21" s="18" t="s">
        <v>12</v>
      </c>
      <c r="D21" s="18">
        <f>SUM(D18:D20)</f>
        <v>124</v>
      </c>
      <c r="E21" s="18">
        <f t="shared" ref="E21:F21" si="2">SUM(E18:E20)</f>
        <v>51</v>
      </c>
      <c r="F21" s="18">
        <f t="shared" si="2"/>
        <v>113</v>
      </c>
      <c r="G21" s="16"/>
      <c r="H21" s="22"/>
      <c r="I21" s="31">
        <v>236</v>
      </c>
      <c r="J21" s="22">
        <v>234</v>
      </c>
      <c r="K21" s="31">
        <v>233</v>
      </c>
      <c r="L21" s="22">
        <v>409</v>
      </c>
      <c r="M21" s="31">
        <v>406</v>
      </c>
      <c r="N21" s="22">
        <v>405</v>
      </c>
      <c r="O21" s="54"/>
      <c r="P21" s="77"/>
    </row>
    <row r="22" spans="1:16" s="20" customFormat="1">
      <c r="A22" s="25"/>
      <c r="B22" s="26"/>
      <c r="C22" s="18" t="s">
        <v>13</v>
      </c>
      <c r="D22" s="23"/>
      <c r="E22" s="16">
        <f>(D21*I21+E21*J21+F21*K21)/1000</f>
        <v>67.527000000000001</v>
      </c>
      <c r="F22" s="17"/>
      <c r="G22" s="26"/>
      <c r="H22" s="26"/>
      <c r="I22" s="46"/>
      <c r="J22" s="26"/>
      <c r="K22" s="46"/>
      <c r="L22" s="26"/>
      <c r="M22" s="46"/>
      <c r="N22" s="26"/>
      <c r="O22" s="55"/>
      <c r="P22" s="65"/>
    </row>
    <row r="23" spans="1:16" s="20" customFormat="1">
      <c r="A23" s="15"/>
      <c r="B23" s="16"/>
      <c r="C23" s="18">
        <v>1</v>
      </c>
      <c r="D23" s="18">
        <v>23</v>
      </c>
      <c r="E23" s="18">
        <v>48</v>
      </c>
      <c r="F23" s="18">
        <v>31</v>
      </c>
      <c r="G23" s="18">
        <v>223</v>
      </c>
      <c r="H23" s="16"/>
      <c r="I23" s="34"/>
      <c r="J23" s="16"/>
      <c r="K23" s="34"/>
      <c r="L23" s="16"/>
      <c r="M23" s="34"/>
      <c r="N23" s="16"/>
      <c r="O23" s="51">
        <v>41997</v>
      </c>
      <c r="P23" s="81"/>
    </row>
    <row r="24" spans="1:16" s="20" customFormat="1">
      <c r="A24" s="21">
        <v>5104</v>
      </c>
      <c r="B24" s="22">
        <v>250</v>
      </c>
      <c r="C24" s="18">
        <v>2</v>
      </c>
      <c r="D24" s="18">
        <v>61</v>
      </c>
      <c r="E24" s="18">
        <v>52</v>
      </c>
      <c r="F24" s="18">
        <v>18</v>
      </c>
      <c r="G24" s="18">
        <v>205</v>
      </c>
      <c r="H24" s="22"/>
      <c r="I24" s="31"/>
      <c r="J24" s="22"/>
      <c r="K24" s="31"/>
      <c r="L24" s="22"/>
      <c r="M24" s="31"/>
      <c r="N24" s="22"/>
      <c r="O24" s="52">
        <v>0.86111111111111116</v>
      </c>
      <c r="P24" s="82"/>
    </row>
    <row r="25" spans="1:16" s="20" customFormat="1">
      <c r="A25" s="21"/>
      <c r="B25" s="22"/>
      <c r="C25" s="18">
        <v>3</v>
      </c>
      <c r="D25" s="18">
        <v>4</v>
      </c>
      <c r="E25" s="18">
        <v>2</v>
      </c>
      <c r="F25" s="18">
        <v>2</v>
      </c>
      <c r="G25" s="18">
        <v>213</v>
      </c>
      <c r="H25" s="22"/>
      <c r="I25" s="31"/>
      <c r="J25" s="22"/>
      <c r="K25" s="31"/>
      <c r="L25" s="22"/>
      <c r="M25" s="31"/>
      <c r="N25" s="22"/>
      <c r="O25" s="53"/>
      <c r="P25" s="82"/>
    </row>
    <row r="26" spans="1:16" s="20" customFormat="1">
      <c r="A26" s="21"/>
      <c r="B26" s="22"/>
      <c r="C26" s="18" t="s">
        <v>12</v>
      </c>
      <c r="D26" s="18">
        <f>SUM(D23:D25)</f>
        <v>88</v>
      </c>
      <c r="E26" s="18">
        <f t="shared" ref="E26:F26" si="3">SUM(E23:E25)</f>
        <v>102</v>
      </c>
      <c r="F26" s="18">
        <f t="shared" si="3"/>
        <v>51</v>
      </c>
      <c r="G26" s="22"/>
      <c r="H26" s="22"/>
      <c r="I26" s="31">
        <v>225</v>
      </c>
      <c r="J26" s="22">
        <v>228</v>
      </c>
      <c r="K26" s="31">
        <v>230</v>
      </c>
      <c r="L26" s="22">
        <v>400</v>
      </c>
      <c r="M26" s="31">
        <v>404</v>
      </c>
      <c r="N26" s="22">
        <v>397</v>
      </c>
      <c r="O26" s="54"/>
      <c r="P26" s="82"/>
    </row>
    <row r="27" spans="1:16" s="20" customFormat="1">
      <c r="A27" s="25"/>
      <c r="B27" s="26"/>
      <c r="C27" s="18" t="s">
        <v>13</v>
      </c>
      <c r="D27" s="23"/>
      <c r="E27" s="16">
        <f>(D26*I26+E26*J26+F26*K26)/1000</f>
        <v>54.786000000000001</v>
      </c>
      <c r="F27" s="17"/>
      <c r="G27" s="26"/>
      <c r="H27" s="26"/>
      <c r="I27" s="46"/>
      <c r="J27" s="26"/>
      <c r="K27" s="46"/>
      <c r="L27" s="26"/>
      <c r="M27" s="46"/>
      <c r="N27" s="26"/>
      <c r="O27" s="55"/>
      <c r="P27" s="83"/>
    </row>
    <row r="28" spans="1:16" s="20" customFormat="1">
      <c r="A28" s="15"/>
      <c r="B28" s="16"/>
      <c r="C28" s="18">
        <v>1</v>
      </c>
      <c r="D28" s="18">
        <v>1.9</v>
      </c>
      <c r="E28" s="18">
        <v>3</v>
      </c>
      <c r="F28" s="18">
        <v>2</v>
      </c>
      <c r="G28" s="18">
        <v>228</v>
      </c>
      <c r="H28" s="16"/>
      <c r="I28" s="34"/>
      <c r="J28" s="16"/>
      <c r="K28" s="34"/>
      <c r="L28" s="16"/>
      <c r="M28" s="34"/>
      <c r="N28" s="16"/>
      <c r="O28" s="51">
        <v>41997</v>
      </c>
      <c r="P28" s="76"/>
    </row>
    <row r="29" spans="1:16" s="20" customFormat="1">
      <c r="A29" s="21">
        <v>5105</v>
      </c>
      <c r="B29" s="22">
        <v>100</v>
      </c>
      <c r="C29" s="18">
        <v>2</v>
      </c>
      <c r="D29" s="18">
        <v>6</v>
      </c>
      <c r="E29" s="18">
        <v>18</v>
      </c>
      <c r="F29" s="18">
        <v>24</v>
      </c>
      <c r="G29" s="18">
        <v>220</v>
      </c>
      <c r="H29" s="22"/>
      <c r="I29" s="31"/>
      <c r="J29" s="22"/>
      <c r="K29" s="31"/>
      <c r="L29" s="22"/>
      <c r="M29" s="31"/>
      <c r="N29" s="22"/>
      <c r="O29" s="52">
        <v>0.8125</v>
      </c>
      <c r="P29" s="77"/>
    </row>
    <row r="30" spans="1:16" s="20" customFormat="1">
      <c r="A30" s="21"/>
      <c r="B30" s="22"/>
      <c r="C30" s="18">
        <v>3</v>
      </c>
      <c r="D30" s="18">
        <v>1</v>
      </c>
      <c r="E30" s="18">
        <v>3</v>
      </c>
      <c r="F30" s="18">
        <v>20</v>
      </c>
      <c r="G30" s="16">
        <v>220</v>
      </c>
      <c r="H30" s="22"/>
      <c r="I30" s="31"/>
      <c r="J30" s="22"/>
      <c r="K30" s="31"/>
      <c r="L30" s="22"/>
      <c r="M30" s="31"/>
      <c r="N30" s="22"/>
      <c r="O30" s="53"/>
      <c r="P30" s="77"/>
    </row>
    <row r="31" spans="1:16" s="20" customFormat="1">
      <c r="A31" s="21"/>
      <c r="B31" s="22"/>
      <c r="C31" s="18" t="s">
        <v>12</v>
      </c>
      <c r="D31" s="18">
        <f>SUM(D28:D30)</f>
        <v>8.9</v>
      </c>
      <c r="E31" s="18">
        <f t="shared" ref="E31:F31" si="4">SUM(E28:E30)</f>
        <v>24</v>
      </c>
      <c r="F31" s="18">
        <f t="shared" si="4"/>
        <v>46</v>
      </c>
      <c r="G31" s="16"/>
      <c r="H31" s="22"/>
      <c r="I31" s="31">
        <v>230</v>
      </c>
      <c r="J31" s="22">
        <v>230</v>
      </c>
      <c r="K31" s="31">
        <v>226</v>
      </c>
      <c r="L31" s="22">
        <v>400</v>
      </c>
      <c r="M31" s="31">
        <v>395</v>
      </c>
      <c r="N31" s="22">
        <v>394</v>
      </c>
      <c r="O31" s="54"/>
      <c r="P31" s="77"/>
    </row>
    <row r="32" spans="1:16" s="20" customFormat="1">
      <c r="A32" s="25"/>
      <c r="B32" s="26"/>
      <c r="C32" s="18" t="s">
        <v>13</v>
      </c>
      <c r="D32" s="23"/>
      <c r="E32" s="16">
        <f>(D31*I31+E31*J31+F31*K31)/1000</f>
        <v>17.963000000000001</v>
      </c>
      <c r="F32" s="17"/>
      <c r="G32" s="26"/>
      <c r="H32" s="26"/>
      <c r="I32" s="46"/>
      <c r="J32" s="26"/>
      <c r="K32" s="46"/>
      <c r="L32" s="26"/>
      <c r="M32" s="46"/>
      <c r="N32" s="26"/>
      <c r="O32" s="55"/>
      <c r="P32" s="65"/>
    </row>
    <row r="33" spans="1:16" s="20" customFormat="1">
      <c r="A33" s="15"/>
      <c r="B33" s="16"/>
      <c r="C33" s="18">
        <v>1</v>
      </c>
      <c r="D33" s="18">
        <v>56</v>
      </c>
      <c r="E33" s="18">
        <v>29</v>
      </c>
      <c r="F33" s="18">
        <v>51</v>
      </c>
      <c r="G33" s="18">
        <v>230</v>
      </c>
      <c r="H33" s="16"/>
      <c r="I33" s="34"/>
      <c r="J33" s="16"/>
      <c r="K33" s="34"/>
      <c r="L33" s="16"/>
      <c r="M33" s="34"/>
      <c r="N33" s="16"/>
      <c r="O33" s="51">
        <v>41997</v>
      </c>
      <c r="P33" s="76"/>
    </row>
    <row r="34" spans="1:16" s="20" customFormat="1">
      <c r="A34" s="21">
        <v>5106</v>
      </c>
      <c r="B34" s="22">
        <v>250</v>
      </c>
      <c r="C34" s="18">
        <v>2</v>
      </c>
      <c r="D34" s="18">
        <v>31</v>
      </c>
      <c r="E34" s="18">
        <v>35</v>
      </c>
      <c r="F34" s="18">
        <v>121</v>
      </c>
      <c r="G34" s="18">
        <v>200</v>
      </c>
      <c r="H34" s="22"/>
      <c r="I34" s="31"/>
      <c r="J34" s="22"/>
      <c r="K34" s="31"/>
      <c r="L34" s="22"/>
      <c r="M34" s="31"/>
      <c r="N34" s="22"/>
      <c r="O34" s="52">
        <v>0.79166666666666663</v>
      </c>
      <c r="P34" s="77"/>
    </row>
    <row r="35" spans="1:16" s="20" customFormat="1">
      <c r="A35" s="21"/>
      <c r="B35" s="22"/>
      <c r="C35" s="18">
        <v>3</v>
      </c>
      <c r="D35" s="18">
        <v>55</v>
      </c>
      <c r="E35" s="18">
        <v>18</v>
      </c>
      <c r="F35" s="18">
        <v>30</v>
      </c>
      <c r="G35" s="18">
        <v>243</v>
      </c>
      <c r="H35" s="22"/>
      <c r="I35" s="31"/>
      <c r="J35" s="22"/>
      <c r="K35" s="31"/>
      <c r="L35" s="22"/>
      <c r="M35" s="31"/>
      <c r="N35" s="22"/>
      <c r="O35" s="53"/>
      <c r="P35" s="77"/>
    </row>
    <row r="36" spans="1:16" s="20" customFormat="1">
      <c r="A36" s="21"/>
      <c r="B36" s="22"/>
      <c r="C36" s="18" t="s">
        <v>12</v>
      </c>
      <c r="D36" s="18">
        <f>SUM(D33:D35)</f>
        <v>142</v>
      </c>
      <c r="E36" s="18">
        <f t="shared" ref="E36:F36" si="5">SUM(E33:E35)</f>
        <v>82</v>
      </c>
      <c r="F36" s="18">
        <f t="shared" si="5"/>
        <v>202</v>
      </c>
      <c r="G36" s="16"/>
      <c r="H36" s="22"/>
      <c r="I36" s="31">
        <v>218</v>
      </c>
      <c r="J36" s="22">
        <v>234</v>
      </c>
      <c r="K36" s="31">
        <v>224</v>
      </c>
      <c r="L36" s="22">
        <v>400</v>
      </c>
      <c r="M36" s="31">
        <v>395</v>
      </c>
      <c r="N36" s="22">
        <v>400</v>
      </c>
      <c r="O36" s="54"/>
      <c r="P36" s="77"/>
    </row>
    <row r="37" spans="1:16" s="20" customFormat="1">
      <c r="A37" s="25"/>
      <c r="B37" s="26"/>
      <c r="C37" s="18" t="s">
        <v>13</v>
      </c>
      <c r="D37" s="23"/>
      <c r="E37" s="16">
        <f>(D36*I36+E36*J36+F36*K36)/1000</f>
        <v>95.391999999999996</v>
      </c>
      <c r="F37" s="17"/>
      <c r="G37" s="26"/>
      <c r="H37" s="26"/>
      <c r="I37" s="46"/>
      <c r="J37" s="26"/>
      <c r="K37" s="46"/>
      <c r="L37" s="26"/>
      <c r="M37" s="46"/>
      <c r="N37" s="26"/>
      <c r="O37" s="55"/>
      <c r="P37" s="65"/>
    </row>
    <row r="38" spans="1:16" s="20" customFormat="1">
      <c r="A38" s="15"/>
      <c r="B38" s="16"/>
      <c r="C38" s="18">
        <v>1</v>
      </c>
      <c r="D38" s="18">
        <v>18</v>
      </c>
      <c r="E38" s="18">
        <v>10</v>
      </c>
      <c r="F38" s="18">
        <v>20</v>
      </c>
      <c r="G38" s="18"/>
      <c r="H38" s="16"/>
      <c r="I38" s="34"/>
      <c r="J38" s="16"/>
      <c r="K38" s="34"/>
      <c r="L38" s="16"/>
      <c r="M38" s="34"/>
      <c r="N38" s="16"/>
      <c r="O38" s="51">
        <v>41997</v>
      </c>
      <c r="P38" s="76"/>
    </row>
    <row r="39" spans="1:16" s="20" customFormat="1">
      <c r="A39" s="21">
        <v>5108</v>
      </c>
      <c r="B39" s="22">
        <v>100</v>
      </c>
      <c r="C39" s="18">
        <v>2</v>
      </c>
      <c r="D39" s="18"/>
      <c r="E39" s="18"/>
      <c r="F39" s="18"/>
      <c r="G39" s="18"/>
      <c r="H39" s="22"/>
      <c r="I39" s="31"/>
      <c r="J39" s="22"/>
      <c r="K39" s="31"/>
      <c r="L39" s="22"/>
      <c r="M39" s="31"/>
      <c r="N39" s="22"/>
      <c r="O39" s="52">
        <v>0.75347222222222221</v>
      </c>
      <c r="P39" s="77"/>
    </row>
    <row r="40" spans="1:16" s="20" customFormat="1">
      <c r="A40" s="21"/>
      <c r="B40" s="22"/>
      <c r="C40" s="18" t="s">
        <v>12</v>
      </c>
      <c r="D40" s="18">
        <f>SUM(D37:D39)</f>
        <v>18</v>
      </c>
      <c r="E40" s="18">
        <f t="shared" ref="E40:F40" si="6">SUM(E37:E39)</f>
        <v>105.392</v>
      </c>
      <c r="F40" s="18">
        <f t="shared" si="6"/>
        <v>20</v>
      </c>
      <c r="G40" s="16"/>
      <c r="H40" s="22"/>
      <c r="I40" s="22">
        <v>235</v>
      </c>
      <c r="J40" s="31">
        <v>238</v>
      </c>
      <c r="K40" s="22">
        <v>238</v>
      </c>
      <c r="L40" s="22">
        <v>418</v>
      </c>
      <c r="M40" s="31">
        <v>416</v>
      </c>
      <c r="N40" s="22">
        <v>414</v>
      </c>
      <c r="O40" s="54"/>
      <c r="P40" s="77"/>
    </row>
    <row r="41" spans="1:16" s="20" customFormat="1">
      <c r="A41" s="25"/>
      <c r="B41" s="26"/>
      <c r="C41" s="18" t="s">
        <v>13</v>
      </c>
      <c r="D41" s="23"/>
      <c r="E41" s="16">
        <f>(D40*I40+E40*J40+F40*K40)/1000</f>
        <v>34.073295999999999</v>
      </c>
      <c r="F41" s="17"/>
      <c r="G41" s="26"/>
      <c r="H41" s="26"/>
      <c r="I41" s="46"/>
      <c r="J41" s="26"/>
      <c r="K41" s="46"/>
      <c r="L41" s="26"/>
      <c r="M41" s="46"/>
      <c r="N41" s="26"/>
      <c r="O41" s="55"/>
      <c r="P41" s="65"/>
    </row>
    <row r="42" spans="1:16" s="20" customFormat="1">
      <c r="A42" s="21">
        <v>5109</v>
      </c>
      <c r="B42" s="22">
        <v>250</v>
      </c>
      <c r="C42" s="18">
        <v>1</v>
      </c>
      <c r="D42" s="18">
        <v>0</v>
      </c>
      <c r="E42" s="18">
        <v>0</v>
      </c>
      <c r="F42" s="18">
        <v>0</v>
      </c>
      <c r="G42" s="18">
        <v>200</v>
      </c>
      <c r="H42" s="16"/>
      <c r="I42" s="34"/>
      <c r="J42" s="16"/>
      <c r="K42" s="34"/>
      <c r="L42" s="16"/>
      <c r="M42" s="34"/>
      <c r="N42" s="16"/>
      <c r="O42" s="51">
        <v>41997</v>
      </c>
      <c r="P42" s="76"/>
    </row>
    <row r="43" spans="1:16" s="20" customFormat="1">
      <c r="A43" s="21"/>
      <c r="B43" s="22"/>
      <c r="C43" s="18" t="s">
        <v>12</v>
      </c>
      <c r="D43" s="18">
        <f>SUM(D42)</f>
        <v>0</v>
      </c>
      <c r="E43" s="18">
        <f t="shared" ref="E43:F43" si="7">SUM(E42)</f>
        <v>0</v>
      </c>
      <c r="F43" s="18">
        <f t="shared" si="7"/>
        <v>0</v>
      </c>
      <c r="G43" s="16"/>
      <c r="H43" s="22">
        <v>239</v>
      </c>
      <c r="I43" s="31">
        <v>238</v>
      </c>
      <c r="J43" s="22">
        <v>245</v>
      </c>
      <c r="K43" s="31">
        <v>418</v>
      </c>
      <c r="L43" s="22">
        <v>418</v>
      </c>
      <c r="M43" s="31">
        <v>416</v>
      </c>
      <c r="N43" s="22"/>
      <c r="O43" s="52">
        <v>0.76736111111111116</v>
      </c>
      <c r="P43" s="77"/>
    </row>
    <row r="44" spans="1:16" s="20" customFormat="1">
      <c r="A44" s="25"/>
      <c r="B44" s="26"/>
      <c r="C44" s="18" t="s">
        <v>13</v>
      </c>
      <c r="D44" s="23"/>
      <c r="E44" s="16">
        <f>(D43*I43+E43*J43+F43*K43)/1000</f>
        <v>0</v>
      </c>
      <c r="F44" s="17"/>
      <c r="G44" s="26"/>
      <c r="H44" s="26"/>
      <c r="I44" s="46"/>
      <c r="J44" s="26"/>
      <c r="K44" s="46"/>
      <c r="L44" s="26"/>
      <c r="M44" s="46"/>
      <c r="N44" s="26"/>
      <c r="O44" s="55"/>
      <c r="P44" s="65"/>
    </row>
    <row r="45" spans="1:16" s="20" customFormat="1">
      <c r="O45" s="40"/>
      <c r="P45" s="41"/>
    </row>
    <row r="46" spans="1:16" s="20" customFormat="1">
      <c r="O46" s="40"/>
      <c r="P46" s="41"/>
    </row>
    <row r="47" spans="1:16" s="20" customFormat="1">
      <c r="O47" s="40"/>
      <c r="P47" s="41"/>
    </row>
    <row r="48" spans="1:16" s="20" customFormat="1" ht="59.25" customHeight="1">
      <c r="A48" s="66" t="s">
        <v>8</v>
      </c>
      <c r="B48" s="68" t="s">
        <v>9</v>
      </c>
      <c r="C48" s="70" t="s">
        <v>0</v>
      </c>
      <c r="D48" s="59" t="s">
        <v>7</v>
      </c>
      <c r="E48" s="60"/>
      <c r="F48" s="61"/>
      <c r="G48" s="37" t="s">
        <v>28</v>
      </c>
      <c r="H48" s="38" t="s">
        <v>4</v>
      </c>
      <c r="I48" s="60" t="s">
        <v>5</v>
      </c>
      <c r="J48" s="60"/>
      <c r="K48" s="60"/>
      <c r="L48" s="59" t="s">
        <v>16</v>
      </c>
      <c r="M48" s="60"/>
      <c r="N48" s="61"/>
      <c r="O48" s="62" t="s">
        <v>6</v>
      </c>
      <c r="P48" s="64"/>
    </row>
    <row r="49" spans="1:16" s="20" customFormat="1">
      <c r="A49" s="67"/>
      <c r="B49" s="69"/>
      <c r="C49" s="71"/>
      <c r="D49" s="39" t="s">
        <v>1</v>
      </c>
      <c r="E49" s="39" t="s">
        <v>2</v>
      </c>
      <c r="F49" s="39" t="s">
        <v>3</v>
      </c>
      <c r="G49" s="39"/>
      <c r="H49" s="39"/>
      <c r="I49" s="39" t="s">
        <v>1</v>
      </c>
      <c r="J49" s="39" t="s">
        <v>2</v>
      </c>
      <c r="K49" s="39" t="s">
        <v>3</v>
      </c>
      <c r="L49" s="39" t="s">
        <v>1</v>
      </c>
      <c r="M49" s="39" t="s">
        <v>2</v>
      </c>
      <c r="N49" s="39" t="s">
        <v>3</v>
      </c>
      <c r="O49" s="63"/>
      <c r="P49" s="65"/>
    </row>
    <row r="50" spans="1:16" s="20" customFormat="1">
      <c r="A50" s="16"/>
      <c r="B50" s="16"/>
      <c r="C50" s="18">
        <v>1</v>
      </c>
      <c r="D50" s="18">
        <v>14</v>
      </c>
      <c r="E50" s="18">
        <v>42</v>
      </c>
      <c r="F50" s="18">
        <v>34</v>
      </c>
      <c r="G50" s="18">
        <v>212</v>
      </c>
      <c r="H50" s="16"/>
      <c r="I50" s="16"/>
      <c r="J50" s="16"/>
      <c r="K50" s="16"/>
      <c r="L50" s="16"/>
      <c r="M50" s="16"/>
      <c r="N50" s="16"/>
      <c r="O50" s="29">
        <v>41997</v>
      </c>
      <c r="P50" s="76"/>
    </row>
    <row r="51" spans="1:16" s="20" customFormat="1">
      <c r="A51" s="22">
        <v>5110</v>
      </c>
      <c r="B51" s="22">
        <v>100</v>
      </c>
      <c r="C51" s="18">
        <v>2</v>
      </c>
      <c r="D51" s="18">
        <v>19</v>
      </c>
      <c r="E51" s="18">
        <v>8</v>
      </c>
      <c r="F51" s="18">
        <v>20</v>
      </c>
      <c r="G51" s="18">
        <v>221</v>
      </c>
      <c r="H51" s="22"/>
      <c r="I51" s="22"/>
      <c r="J51" s="22"/>
      <c r="K51" s="22"/>
      <c r="L51" s="22"/>
      <c r="M51" s="22"/>
      <c r="N51" s="22"/>
      <c r="O51" s="24">
        <v>0.90625</v>
      </c>
      <c r="P51" s="77"/>
    </row>
    <row r="52" spans="1:16" s="20" customFormat="1">
      <c r="A52" s="22"/>
      <c r="B52" s="22"/>
      <c r="C52" s="18" t="s">
        <v>12</v>
      </c>
      <c r="D52" s="18">
        <f>SUM(D49:D51)</f>
        <v>33</v>
      </c>
      <c r="E52" s="18">
        <f t="shared" ref="E52:F52" si="8">SUM(E49:E51)</f>
        <v>50</v>
      </c>
      <c r="F52" s="18">
        <f t="shared" si="8"/>
        <v>54</v>
      </c>
      <c r="G52" s="16"/>
      <c r="H52" s="22"/>
      <c r="I52" s="22">
        <v>228</v>
      </c>
      <c r="J52" s="22">
        <v>229</v>
      </c>
      <c r="K52" s="22">
        <v>225</v>
      </c>
      <c r="L52" s="22">
        <v>397</v>
      </c>
      <c r="M52" s="22">
        <v>394</v>
      </c>
      <c r="N52" s="22">
        <v>392</v>
      </c>
      <c r="O52" s="22"/>
      <c r="P52" s="77"/>
    </row>
    <row r="53" spans="1:16" s="20" customFormat="1">
      <c r="A53" s="26"/>
      <c r="B53" s="26"/>
      <c r="C53" s="18" t="s">
        <v>13</v>
      </c>
      <c r="D53" s="23"/>
      <c r="E53" s="16">
        <f>(D52*I52+E52*J52+F52*K52)/1000</f>
        <v>31.123999999999999</v>
      </c>
      <c r="F53" s="17"/>
      <c r="G53" s="26"/>
      <c r="H53" s="26"/>
      <c r="I53" s="26"/>
      <c r="J53" s="26"/>
      <c r="K53" s="26"/>
      <c r="L53" s="26"/>
      <c r="M53" s="26"/>
      <c r="N53" s="26"/>
      <c r="O53" s="26"/>
      <c r="P53" s="65"/>
    </row>
    <row r="54" spans="1:16" s="20" customFormat="1">
      <c r="A54" s="16"/>
      <c r="B54" s="16"/>
      <c r="C54" s="18">
        <v>1</v>
      </c>
      <c r="D54" s="18">
        <v>13</v>
      </c>
      <c r="E54" s="18">
        <v>18</v>
      </c>
      <c r="F54" s="18">
        <v>19</v>
      </c>
      <c r="G54" s="18">
        <v>223</v>
      </c>
      <c r="H54" s="22"/>
      <c r="I54" s="22"/>
      <c r="J54" s="22"/>
      <c r="K54" s="22"/>
      <c r="L54" s="22"/>
      <c r="M54" s="22"/>
      <c r="N54" s="22"/>
      <c r="O54" s="29">
        <v>41997</v>
      </c>
      <c r="P54" s="73"/>
    </row>
    <row r="55" spans="1:16" s="20" customFormat="1">
      <c r="A55" s="22">
        <v>5111</v>
      </c>
      <c r="B55" s="22">
        <v>100</v>
      </c>
      <c r="C55" s="18">
        <v>2</v>
      </c>
      <c r="D55" s="18">
        <v>23</v>
      </c>
      <c r="E55" s="18">
        <v>16</v>
      </c>
      <c r="F55" s="18">
        <v>27</v>
      </c>
      <c r="G55" s="18">
        <v>225</v>
      </c>
      <c r="H55" s="22"/>
      <c r="I55" s="22"/>
      <c r="J55" s="22"/>
      <c r="K55" s="22"/>
      <c r="L55" s="22"/>
      <c r="M55" s="22"/>
      <c r="N55" s="22"/>
      <c r="O55" s="24">
        <v>0.92708333333333337</v>
      </c>
      <c r="P55" s="77"/>
    </row>
    <row r="56" spans="1:16" s="20" customFormat="1">
      <c r="A56" s="22"/>
      <c r="B56" s="22"/>
      <c r="C56" s="18">
        <v>3</v>
      </c>
      <c r="D56" s="18">
        <v>4</v>
      </c>
      <c r="E56" s="18">
        <v>9</v>
      </c>
      <c r="F56" s="18">
        <v>19</v>
      </c>
      <c r="G56" s="16">
        <v>221</v>
      </c>
      <c r="H56" s="22"/>
      <c r="I56" s="22"/>
      <c r="J56" s="22"/>
      <c r="K56" s="22"/>
      <c r="L56" s="22"/>
      <c r="M56" s="22"/>
      <c r="N56" s="22"/>
      <c r="O56" s="22"/>
      <c r="P56" s="77"/>
    </row>
    <row r="57" spans="1:16" s="20" customFormat="1">
      <c r="A57" s="22"/>
      <c r="B57" s="22"/>
      <c r="C57" s="18" t="s">
        <v>12</v>
      </c>
      <c r="D57" s="18">
        <f>SUM(D54:D56)</f>
        <v>40</v>
      </c>
      <c r="E57" s="18">
        <f t="shared" ref="E57:F57" si="9">SUM(E54:E56)</f>
        <v>43</v>
      </c>
      <c r="F57" s="18">
        <f t="shared" si="9"/>
        <v>65</v>
      </c>
      <c r="G57" s="16"/>
      <c r="H57" s="22"/>
      <c r="I57" s="22">
        <v>231</v>
      </c>
      <c r="J57" s="22">
        <v>232</v>
      </c>
      <c r="K57" s="22">
        <v>229</v>
      </c>
      <c r="L57" s="22">
        <v>400</v>
      </c>
      <c r="M57" s="22">
        <v>399</v>
      </c>
      <c r="N57" s="22">
        <v>397</v>
      </c>
      <c r="O57" s="22"/>
      <c r="P57" s="77"/>
    </row>
    <row r="58" spans="1:16" s="20" customFormat="1">
      <c r="A58" s="26"/>
      <c r="B58" s="26"/>
      <c r="C58" s="18" t="s">
        <v>13</v>
      </c>
      <c r="D58" s="23"/>
      <c r="E58" s="18">
        <f>(D57*I57+E57*J57+F57*K57)/1000</f>
        <v>34.100999999999999</v>
      </c>
      <c r="F58" s="17"/>
      <c r="G58" s="26"/>
      <c r="H58" s="26"/>
      <c r="I58" s="26"/>
      <c r="J58" s="26"/>
      <c r="K58" s="26"/>
      <c r="L58" s="26"/>
      <c r="M58" s="26"/>
      <c r="N58" s="26"/>
      <c r="O58" s="26"/>
      <c r="P58" s="65"/>
    </row>
    <row r="59" spans="1:16" s="20" customFormat="1">
      <c r="C59" s="36" t="s">
        <v>19</v>
      </c>
      <c r="O59" s="40"/>
      <c r="P59" s="41"/>
    </row>
    <row r="60" spans="1:16" s="20" customFormat="1" ht="66" customHeight="1">
      <c r="A60" s="66" t="s">
        <v>8</v>
      </c>
      <c r="B60" s="68" t="s">
        <v>9</v>
      </c>
      <c r="C60" s="70" t="s">
        <v>0</v>
      </c>
      <c r="D60" s="59" t="s">
        <v>7</v>
      </c>
      <c r="E60" s="60"/>
      <c r="F60" s="61"/>
      <c r="G60" s="57" t="s">
        <v>28</v>
      </c>
      <c r="H60" s="38" t="s">
        <v>4</v>
      </c>
      <c r="I60" s="60" t="s">
        <v>5</v>
      </c>
      <c r="J60" s="60"/>
      <c r="K60" s="60"/>
      <c r="L60" s="59" t="s">
        <v>16</v>
      </c>
      <c r="M60" s="60"/>
      <c r="N60" s="61"/>
      <c r="O60" s="62" t="s">
        <v>6</v>
      </c>
      <c r="P60" s="64"/>
    </row>
    <row r="61" spans="1:16" s="20" customFormat="1">
      <c r="A61" s="67"/>
      <c r="B61" s="69"/>
      <c r="C61" s="71"/>
      <c r="D61" s="39" t="s">
        <v>1</v>
      </c>
      <c r="E61" s="39" t="s">
        <v>2</v>
      </c>
      <c r="F61" s="39" t="s">
        <v>3</v>
      </c>
      <c r="G61" s="39"/>
      <c r="H61" s="39"/>
      <c r="I61" s="39" t="s">
        <v>1</v>
      </c>
      <c r="J61" s="39" t="s">
        <v>2</v>
      </c>
      <c r="K61" s="39" t="s">
        <v>3</v>
      </c>
      <c r="L61" s="39" t="s">
        <v>1</v>
      </c>
      <c r="M61" s="39" t="s">
        <v>2</v>
      </c>
      <c r="N61" s="39" t="s">
        <v>3</v>
      </c>
      <c r="O61" s="63"/>
      <c r="P61" s="65"/>
    </row>
    <row r="62" spans="1:16" s="20" customFormat="1">
      <c r="A62" s="16"/>
      <c r="B62" s="16"/>
      <c r="C62" s="18">
        <v>25</v>
      </c>
      <c r="D62" s="18">
        <v>32</v>
      </c>
      <c r="E62" s="18">
        <v>32</v>
      </c>
      <c r="F62" s="18">
        <v>23</v>
      </c>
      <c r="G62" s="23">
        <v>231</v>
      </c>
      <c r="H62" s="16"/>
      <c r="I62" s="16"/>
      <c r="J62" s="16"/>
      <c r="K62" s="16"/>
      <c r="L62" s="16"/>
      <c r="M62" s="16"/>
      <c r="N62" s="16"/>
      <c r="O62" s="29">
        <v>41998</v>
      </c>
      <c r="P62" s="73"/>
    </row>
    <row r="63" spans="1:16" s="20" customFormat="1">
      <c r="A63" s="22">
        <v>5601</v>
      </c>
      <c r="B63" s="22">
        <v>100</v>
      </c>
      <c r="C63" s="18">
        <v>2</v>
      </c>
      <c r="D63" s="18">
        <v>18</v>
      </c>
      <c r="E63" s="18">
        <v>19</v>
      </c>
      <c r="F63" s="18">
        <v>27</v>
      </c>
      <c r="G63" s="23">
        <v>231</v>
      </c>
      <c r="H63" s="22"/>
      <c r="I63" s="22"/>
      <c r="J63" s="22"/>
      <c r="K63" s="22"/>
      <c r="L63" s="22"/>
      <c r="M63" s="22"/>
      <c r="N63" s="22"/>
      <c r="O63" s="24">
        <v>0.77083333333333337</v>
      </c>
      <c r="P63" s="77"/>
    </row>
    <row r="64" spans="1:16" s="20" customFormat="1">
      <c r="A64" s="22"/>
      <c r="B64" s="22"/>
      <c r="C64" s="18">
        <v>3</v>
      </c>
      <c r="D64" s="18">
        <v>0</v>
      </c>
      <c r="E64" s="18">
        <v>0</v>
      </c>
      <c r="F64" s="18">
        <v>0</v>
      </c>
      <c r="G64" s="23"/>
      <c r="H64" s="22"/>
      <c r="I64" s="22"/>
      <c r="J64" s="22"/>
      <c r="K64" s="22"/>
      <c r="L64" s="22"/>
      <c r="M64" s="22"/>
      <c r="N64" s="22"/>
      <c r="O64" s="19"/>
      <c r="P64" s="77"/>
    </row>
    <row r="65" spans="1:16" s="20" customFormat="1">
      <c r="A65" s="22"/>
      <c r="B65" s="22"/>
      <c r="C65" s="18" t="s">
        <v>12</v>
      </c>
      <c r="D65" s="18">
        <f>SUM(D62:D64)</f>
        <v>50</v>
      </c>
      <c r="E65" s="18">
        <f t="shared" ref="E65:F65" si="10">SUM(E62:E64)</f>
        <v>51</v>
      </c>
      <c r="F65" s="18">
        <f t="shared" si="10"/>
        <v>50</v>
      </c>
      <c r="G65" s="16"/>
      <c r="H65" s="22"/>
      <c r="I65" s="22">
        <v>231</v>
      </c>
      <c r="J65" s="22">
        <v>232</v>
      </c>
      <c r="K65" s="22">
        <v>235</v>
      </c>
      <c r="L65" s="22">
        <v>405</v>
      </c>
      <c r="M65" s="22">
        <v>406</v>
      </c>
      <c r="N65" s="22">
        <v>404</v>
      </c>
      <c r="O65" s="22"/>
      <c r="P65" s="77"/>
    </row>
    <row r="66" spans="1:16" s="20" customFormat="1">
      <c r="A66" s="26"/>
      <c r="B66" s="26"/>
      <c r="C66" s="18" t="s">
        <v>13</v>
      </c>
      <c r="D66" s="23"/>
      <c r="E66" s="16">
        <f>(D65*I65+E65*J65+F65*K65)/1000</f>
        <v>35.131999999999998</v>
      </c>
      <c r="F66" s="17"/>
      <c r="G66" s="26"/>
      <c r="H66" s="26"/>
      <c r="I66" s="26"/>
      <c r="J66" s="26"/>
      <c r="K66" s="26"/>
      <c r="L66" s="26"/>
      <c r="M66" s="26"/>
      <c r="N66" s="26"/>
      <c r="O66" s="26"/>
      <c r="P66" s="65"/>
    </row>
    <row r="67" spans="1:16" s="20" customFormat="1">
      <c r="A67" s="16"/>
      <c r="B67" s="16"/>
      <c r="C67" s="18">
        <v>1</v>
      </c>
      <c r="D67" s="18">
        <v>81</v>
      </c>
      <c r="E67" s="18">
        <v>22</v>
      </c>
      <c r="F67" s="18">
        <v>42</v>
      </c>
      <c r="G67" s="23">
        <v>220</v>
      </c>
      <c r="H67" s="16"/>
      <c r="I67" s="16"/>
      <c r="J67" s="16"/>
      <c r="K67" s="16"/>
      <c r="L67" s="16"/>
      <c r="M67" s="16"/>
      <c r="N67" s="16"/>
      <c r="O67" s="29">
        <v>41998</v>
      </c>
      <c r="P67" s="73"/>
    </row>
    <row r="68" spans="1:16" s="20" customFormat="1">
      <c r="A68" s="22">
        <v>5602</v>
      </c>
      <c r="B68" s="22">
        <v>250</v>
      </c>
      <c r="C68" s="18">
        <v>2</v>
      </c>
      <c r="D68" s="18">
        <v>39</v>
      </c>
      <c r="E68" s="18">
        <v>45</v>
      </c>
      <c r="F68" s="18">
        <v>34</v>
      </c>
      <c r="G68" s="23">
        <v>222</v>
      </c>
      <c r="H68" s="22"/>
      <c r="I68" s="22"/>
      <c r="J68" s="22"/>
      <c r="K68" s="22"/>
      <c r="L68" s="22"/>
      <c r="M68" s="22"/>
      <c r="N68" s="22"/>
      <c r="O68" s="24">
        <v>0.79166666666666663</v>
      </c>
      <c r="P68" s="77"/>
    </row>
    <row r="69" spans="1:16" s="20" customFormat="1">
      <c r="A69" s="22"/>
      <c r="B69" s="22"/>
      <c r="C69" s="18" t="s">
        <v>12</v>
      </c>
      <c r="D69" s="18">
        <f>SUM(D66:D68)</f>
        <v>120</v>
      </c>
      <c r="E69" s="18">
        <f t="shared" ref="E69:F69" si="11">SUM(E66:E68)</f>
        <v>102.13200000000001</v>
      </c>
      <c r="F69" s="18">
        <f t="shared" si="11"/>
        <v>76</v>
      </c>
      <c r="G69" s="16"/>
      <c r="H69" s="22"/>
      <c r="I69" s="22">
        <v>231</v>
      </c>
      <c r="J69" s="22">
        <v>232</v>
      </c>
      <c r="K69" s="22">
        <v>235</v>
      </c>
      <c r="L69" s="22">
        <v>406</v>
      </c>
      <c r="M69" s="22">
        <v>401</v>
      </c>
      <c r="N69" s="22">
        <v>402</v>
      </c>
      <c r="O69" s="19"/>
      <c r="P69" s="77"/>
    </row>
    <row r="70" spans="1:16" s="20" customFormat="1">
      <c r="A70" s="26"/>
      <c r="B70" s="26"/>
      <c r="C70" s="18" t="s">
        <v>13</v>
      </c>
      <c r="D70" s="23"/>
      <c r="E70" s="16">
        <f>(D69*I69+E69*J69+F69*K69)/1000</f>
        <v>69.274624000000003</v>
      </c>
      <c r="F70" s="17"/>
      <c r="G70" s="26"/>
      <c r="H70" s="26"/>
      <c r="I70" s="26"/>
      <c r="J70" s="26"/>
      <c r="K70" s="26"/>
      <c r="L70" s="26"/>
      <c r="M70" s="26"/>
      <c r="N70" s="26"/>
      <c r="O70" s="33"/>
      <c r="P70" s="65"/>
    </row>
    <row r="71" spans="1:16" s="20" customFormat="1">
      <c r="A71" s="16"/>
      <c r="B71" s="16"/>
      <c r="C71" s="18">
        <v>1</v>
      </c>
      <c r="D71" s="18">
        <v>38</v>
      </c>
      <c r="E71" s="18">
        <v>45</v>
      </c>
      <c r="F71" s="18">
        <v>44</v>
      </c>
      <c r="G71" s="23">
        <v>210</v>
      </c>
      <c r="H71" s="16"/>
      <c r="I71" s="16"/>
      <c r="J71" s="16"/>
      <c r="K71" s="16"/>
      <c r="L71" s="16"/>
      <c r="M71" s="16"/>
      <c r="N71" s="16"/>
      <c r="O71" s="29">
        <v>41995</v>
      </c>
      <c r="P71" s="78"/>
    </row>
    <row r="72" spans="1:16" s="20" customFormat="1">
      <c r="A72" s="22">
        <v>5603</v>
      </c>
      <c r="B72" s="22">
        <v>250</v>
      </c>
      <c r="C72" s="18">
        <v>2</v>
      </c>
      <c r="D72" s="18">
        <v>60</v>
      </c>
      <c r="E72" s="18">
        <v>80</v>
      </c>
      <c r="F72" s="18">
        <v>68</v>
      </c>
      <c r="G72" s="23">
        <v>225</v>
      </c>
      <c r="H72" s="22"/>
      <c r="I72" s="22"/>
      <c r="J72" s="22"/>
      <c r="K72" s="22"/>
      <c r="L72" s="22"/>
      <c r="M72" s="22"/>
      <c r="N72" s="22"/>
      <c r="O72" s="24">
        <v>0.875</v>
      </c>
      <c r="P72" s="77"/>
    </row>
    <row r="73" spans="1:16" s="20" customFormat="1">
      <c r="A73" s="22"/>
      <c r="B73" s="22"/>
      <c r="C73" s="18">
        <v>3</v>
      </c>
      <c r="D73" s="18">
        <v>15</v>
      </c>
      <c r="E73" s="18">
        <v>0.5</v>
      </c>
      <c r="F73" s="23">
        <v>1.5</v>
      </c>
      <c r="G73" s="15">
        <v>220</v>
      </c>
      <c r="H73" s="22"/>
      <c r="I73" s="22"/>
      <c r="J73" s="22"/>
      <c r="K73" s="22"/>
      <c r="L73" s="22"/>
      <c r="M73" s="22"/>
      <c r="N73" s="22"/>
      <c r="O73" s="19"/>
      <c r="P73" s="77"/>
    </row>
    <row r="74" spans="1:16" s="20" customFormat="1">
      <c r="A74" s="22"/>
      <c r="B74" s="22"/>
      <c r="C74" s="18">
        <v>4</v>
      </c>
      <c r="D74" s="18">
        <v>11</v>
      </c>
      <c r="E74" s="18">
        <v>13</v>
      </c>
      <c r="F74" s="23">
        <v>10</v>
      </c>
      <c r="G74" s="15">
        <v>215</v>
      </c>
      <c r="H74" s="22"/>
      <c r="I74" s="22"/>
      <c r="J74" s="22"/>
      <c r="K74" s="22"/>
      <c r="L74" s="22"/>
      <c r="M74" s="22"/>
      <c r="N74" s="22"/>
      <c r="O74" s="19"/>
      <c r="P74" s="77"/>
    </row>
    <row r="75" spans="1:16" s="20" customFormat="1">
      <c r="A75" s="22"/>
      <c r="B75" s="22"/>
      <c r="C75" s="18" t="s">
        <v>12</v>
      </c>
      <c r="D75" s="18">
        <f>SUM(D71:D74)</f>
        <v>124</v>
      </c>
      <c r="E75" s="18">
        <f t="shared" ref="E75:F75" si="12">SUM(E71:E74)</f>
        <v>138.5</v>
      </c>
      <c r="F75" s="18">
        <f t="shared" si="12"/>
        <v>123.5</v>
      </c>
      <c r="G75" s="16"/>
      <c r="H75" s="22"/>
      <c r="I75" s="22">
        <v>228</v>
      </c>
      <c r="J75" s="22">
        <v>238</v>
      </c>
      <c r="K75" s="22">
        <v>232</v>
      </c>
      <c r="L75" s="22">
        <v>415</v>
      </c>
      <c r="M75" s="22">
        <v>410</v>
      </c>
      <c r="N75" s="22">
        <v>410</v>
      </c>
      <c r="O75" s="19"/>
      <c r="P75" s="77"/>
    </row>
    <row r="76" spans="1:16" s="20" customFormat="1">
      <c r="A76" s="26"/>
      <c r="B76" s="26"/>
      <c r="C76" s="18" t="s">
        <v>13</v>
      </c>
      <c r="D76" s="23"/>
      <c r="E76" s="16">
        <f>(D75*I75+E75*J75+F75*K75)/1000</f>
        <v>89.887</v>
      </c>
      <c r="F76" s="17"/>
      <c r="G76" s="26"/>
      <c r="H76" s="26"/>
      <c r="I76" s="26"/>
      <c r="J76" s="26"/>
      <c r="K76" s="26"/>
      <c r="L76" s="26"/>
      <c r="M76" s="26"/>
      <c r="N76" s="26"/>
      <c r="O76" s="33"/>
      <c r="P76" s="65"/>
    </row>
    <row r="77" spans="1:16" s="20" customFormat="1">
      <c r="A77" s="16"/>
      <c r="B77" s="16"/>
      <c r="C77" s="18">
        <v>1</v>
      </c>
      <c r="D77" s="18">
        <v>46</v>
      </c>
      <c r="E77" s="18">
        <v>60</v>
      </c>
      <c r="F77" s="18">
        <v>31</v>
      </c>
      <c r="G77" s="23">
        <v>215</v>
      </c>
      <c r="H77" s="16"/>
      <c r="I77" s="16"/>
      <c r="J77" s="16"/>
      <c r="K77" s="16"/>
      <c r="L77" s="16"/>
      <c r="M77" s="16"/>
      <c r="N77" s="16"/>
      <c r="O77" s="29">
        <v>41995</v>
      </c>
      <c r="P77" s="76"/>
    </row>
    <row r="78" spans="1:16" s="20" customFormat="1">
      <c r="A78" s="22">
        <v>5604</v>
      </c>
      <c r="B78" s="22">
        <v>250</v>
      </c>
      <c r="C78" s="18">
        <v>2</v>
      </c>
      <c r="D78" s="18">
        <v>53</v>
      </c>
      <c r="E78" s="18">
        <v>36</v>
      </c>
      <c r="F78" s="18">
        <v>25</v>
      </c>
      <c r="G78" s="23">
        <v>210</v>
      </c>
      <c r="H78" s="22"/>
      <c r="I78" s="22"/>
      <c r="J78" s="22"/>
      <c r="K78" s="22"/>
      <c r="L78" s="22"/>
      <c r="M78" s="22"/>
      <c r="N78" s="22"/>
      <c r="O78" s="24">
        <v>0.88194444444444453</v>
      </c>
      <c r="P78" s="77"/>
    </row>
    <row r="79" spans="1:16" s="20" customFormat="1">
      <c r="A79" s="22"/>
      <c r="B79" s="22"/>
      <c r="C79" s="18">
        <v>3</v>
      </c>
      <c r="D79" s="18">
        <v>40</v>
      </c>
      <c r="E79" s="18">
        <v>53</v>
      </c>
      <c r="F79" s="18">
        <v>51</v>
      </c>
      <c r="G79" s="23">
        <v>222</v>
      </c>
      <c r="H79" s="22"/>
      <c r="I79" s="22"/>
      <c r="J79" s="22"/>
      <c r="K79" s="22"/>
      <c r="L79" s="22"/>
      <c r="M79" s="22"/>
      <c r="N79" s="22"/>
      <c r="O79" s="19"/>
      <c r="P79" s="77"/>
    </row>
    <row r="80" spans="1:16" s="20" customFormat="1">
      <c r="A80" s="22"/>
      <c r="B80" s="22"/>
      <c r="C80" s="18">
        <v>4</v>
      </c>
      <c r="D80" s="18">
        <v>54</v>
      </c>
      <c r="E80" s="18">
        <v>33</v>
      </c>
      <c r="F80" s="23">
        <v>64</v>
      </c>
      <c r="G80" s="15">
        <v>220</v>
      </c>
      <c r="H80" s="22"/>
      <c r="I80" s="22"/>
      <c r="J80" s="22"/>
      <c r="K80" s="22"/>
      <c r="L80" s="22"/>
      <c r="M80" s="22"/>
      <c r="N80" s="22"/>
      <c r="O80" s="19"/>
      <c r="P80" s="77"/>
    </row>
    <row r="81" spans="1:16" s="20" customFormat="1">
      <c r="A81" s="22"/>
      <c r="B81" s="22"/>
      <c r="C81" s="18" t="s">
        <v>12</v>
      </c>
      <c r="D81" s="18">
        <f>SUM(D77:D80)</f>
        <v>193</v>
      </c>
      <c r="E81" s="18">
        <f t="shared" ref="E81" si="13">SUM(E77:E80)</f>
        <v>182</v>
      </c>
      <c r="F81" s="18">
        <f t="shared" ref="F81" si="14">SUM(F77:F80)</f>
        <v>171</v>
      </c>
      <c r="G81" s="16"/>
      <c r="H81" s="22"/>
      <c r="I81" s="22">
        <v>228</v>
      </c>
      <c r="J81" s="22">
        <v>226</v>
      </c>
      <c r="K81" s="22">
        <v>230</v>
      </c>
      <c r="L81" s="22">
        <v>414</v>
      </c>
      <c r="M81" s="22">
        <v>414</v>
      </c>
      <c r="N81" s="22">
        <v>415</v>
      </c>
      <c r="O81" s="19"/>
      <c r="P81" s="77"/>
    </row>
    <row r="82" spans="1:16" s="20" customFormat="1">
      <c r="A82" s="26"/>
      <c r="B82" s="26"/>
      <c r="C82" s="18" t="s">
        <v>13</v>
      </c>
      <c r="D82" s="23"/>
      <c r="E82" s="16">
        <f>(D81*I81+E81*J81+F81*K81)/1000</f>
        <v>124.46599999999999</v>
      </c>
      <c r="F82" s="17"/>
      <c r="G82" s="26"/>
      <c r="H82" s="26"/>
      <c r="I82" s="26"/>
      <c r="J82" s="26"/>
      <c r="K82" s="26"/>
      <c r="L82" s="26"/>
      <c r="M82" s="26"/>
      <c r="N82" s="26"/>
      <c r="O82" s="33"/>
      <c r="P82" s="65"/>
    </row>
    <row r="83" spans="1:16" s="20" customFormat="1">
      <c r="A83" s="22">
        <v>5605</v>
      </c>
      <c r="B83" s="22">
        <v>100</v>
      </c>
      <c r="C83" s="18">
        <v>1</v>
      </c>
      <c r="D83" s="18">
        <v>1.5</v>
      </c>
      <c r="E83" s="18">
        <v>0.4</v>
      </c>
      <c r="F83" s="18">
        <v>0.5</v>
      </c>
      <c r="G83" s="23">
        <v>225</v>
      </c>
      <c r="H83" s="22"/>
      <c r="I83" s="22"/>
      <c r="J83" s="22"/>
      <c r="K83" s="22"/>
      <c r="L83" s="22"/>
      <c r="M83" s="22"/>
      <c r="N83" s="22"/>
      <c r="O83" s="29">
        <v>41995</v>
      </c>
      <c r="P83" s="73"/>
    </row>
    <row r="84" spans="1:16" s="20" customFormat="1">
      <c r="A84" s="22"/>
      <c r="B84" s="22"/>
      <c r="C84" s="18">
        <v>2</v>
      </c>
      <c r="D84" s="18"/>
      <c r="E84" s="18"/>
      <c r="F84" s="18"/>
      <c r="G84" s="23"/>
      <c r="H84" s="22"/>
      <c r="I84" s="22"/>
      <c r="J84" s="22"/>
      <c r="K84" s="22"/>
      <c r="L84" s="22"/>
      <c r="M84" s="22"/>
      <c r="N84" s="22"/>
      <c r="O84" s="24">
        <v>0.88888888888888884</v>
      </c>
      <c r="P84" s="77"/>
    </row>
    <row r="85" spans="1:16" s="20" customFormat="1">
      <c r="A85" s="22"/>
      <c r="B85" s="22"/>
      <c r="C85" s="18" t="s">
        <v>12</v>
      </c>
      <c r="D85" s="18">
        <f>SUM(D82:D84)</f>
        <v>1.5</v>
      </c>
      <c r="E85" s="18">
        <f t="shared" ref="E85:F85" si="15">SUM(E82:E84)</f>
        <v>124.866</v>
      </c>
      <c r="F85" s="18">
        <f t="shared" si="15"/>
        <v>0.5</v>
      </c>
      <c r="G85" s="16"/>
      <c r="H85" s="22"/>
      <c r="I85" s="22">
        <v>227</v>
      </c>
      <c r="J85" s="22">
        <v>238</v>
      </c>
      <c r="K85" s="22">
        <v>230</v>
      </c>
      <c r="L85" s="22">
        <v>406</v>
      </c>
      <c r="M85" s="22">
        <v>407</v>
      </c>
      <c r="N85" s="22">
        <v>410</v>
      </c>
      <c r="O85" s="19"/>
      <c r="P85" s="77"/>
    </row>
    <row r="86" spans="1:16" s="20" customFormat="1">
      <c r="A86" s="26"/>
      <c r="B86" s="26"/>
      <c r="C86" s="18" t="s">
        <v>13</v>
      </c>
      <c r="D86" s="23"/>
      <c r="E86" s="18">
        <f>(D85*I85+E85*J85+F85*K85)/1000</f>
        <v>30.173608000000002</v>
      </c>
      <c r="F86" s="17"/>
      <c r="G86" s="26"/>
      <c r="H86" s="26"/>
      <c r="I86" s="26"/>
      <c r="J86" s="26"/>
      <c r="K86" s="26"/>
      <c r="L86" s="26"/>
      <c r="M86" s="26"/>
      <c r="N86" s="26"/>
      <c r="O86" s="33"/>
      <c r="P86" s="65"/>
    </row>
    <row r="87" spans="1:16" s="20" customFormat="1">
      <c r="A87" s="31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5"/>
    </row>
    <row r="88" spans="1:16" s="20" customFormat="1">
      <c r="A88" s="31"/>
      <c r="B88" s="45" t="s">
        <v>20</v>
      </c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35"/>
    </row>
    <row r="89" spans="1:16" s="20" customFormat="1" ht="69.75" customHeight="1">
      <c r="A89" s="66" t="s">
        <v>8</v>
      </c>
      <c r="B89" s="68" t="s">
        <v>9</v>
      </c>
      <c r="C89" s="70" t="s">
        <v>0</v>
      </c>
      <c r="D89" s="59" t="s">
        <v>7</v>
      </c>
      <c r="E89" s="60"/>
      <c r="F89" s="61"/>
      <c r="G89" s="37" t="s">
        <v>28</v>
      </c>
      <c r="H89" s="38" t="s">
        <v>4</v>
      </c>
      <c r="I89" s="60" t="s">
        <v>5</v>
      </c>
      <c r="J89" s="60"/>
      <c r="K89" s="60"/>
      <c r="L89" s="59" t="s">
        <v>16</v>
      </c>
      <c r="M89" s="60"/>
      <c r="N89" s="61"/>
      <c r="O89" s="62" t="s">
        <v>6</v>
      </c>
      <c r="P89" s="64"/>
    </row>
    <row r="90" spans="1:16" s="20" customFormat="1">
      <c r="A90" s="67"/>
      <c r="B90" s="69"/>
      <c r="C90" s="71"/>
      <c r="D90" s="39" t="s">
        <v>1</v>
      </c>
      <c r="E90" s="39" t="s">
        <v>2</v>
      </c>
      <c r="F90" s="39" t="s">
        <v>3</v>
      </c>
      <c r="G90" s="39"/>
      <c r="H90" s="39"/>
      <c r="I90" s="39" t="s">
        <v>1</v>
      </c>
      <c r="J90" s="39" t="s">
        <v>2</v>
      </c>
      <c r="K90" s="39" t="s">
        <v>3</v>
      </c>
      <c r="L90" s="39" t="s">
        <v>1</v>
      </c>
      <c r="M90" s="39" t="s">
        <v>2</v>
      </c>
      <c r="N90" s="39" t="s">
        <v>3</v>
      </c>
      <c r="O90" s="63"/>
      <c r="P90" s="65"/>
    </row>
    <row r="91" spans="1:16" s="20" customFormat="1">
      <c r="A91" s="16">
        <v>5701</v>
      </c>
      <c r="B91" s="22">
        <v>63</v>
      </c>
      <c r="C91" s="26">
        <v>1</v>
      </c>
      <c r="D91" s="26">
        <v>2</v>
      </c>
      <c r="E91" s="26">
        <v>17</v>
      </c>
      <c r="F91" s="26">
        <v>24</v>
      </c>
      <c r="G91" s="18">
        <v>212</v>
      </c>
      <c r="H91" s="22"/>
      <c r="I91" s="22"/>
      <c r="J91" s="22"/>
      <c r="K91" s="22"/>
      <c r="L91" s="22"/>
      <c r="M91" s="22"/>
      <c r="N91" s="22"/>
      <c r="O91" s="19">
        <v>41997</v>
      </c>
      <c r="P91" s="73"/>
    </row>
    <row r="92" spans="1:16" s="20" customFormat="1">
      <c r="A92" s="22"/>
      <c r="B92" s="22"/>
      <c r="C92" s="18" t="s">
        <v>12</v>
      </c>
      <c r="D92" s="18">
        <f>SUM(D91)</f>
        <v>2</v>
      </c>
      <c r="E92" s="18">
        <f t="shared" ref="E92:F92" si="16">SUM(E91)</f>
        <v>17</v>
      </c>
      <c r="F92" s="18">
        <f t="shared" si="16"/>
        <v>24</v>
      </c>
      <c r="G92" s="22"/>
      <c r="H92" s="22"/>
      <c r="I92" s="22">
        <v>245</v>
      </c>
      <c r="J92" s="22">
        <v>230</v>
      </c>
      <c r="K92" s="22">
        <v>230</v>
      </c>
      <c r="L92" s="22">
        <v>415</v>
      </c>
      <c r="M92" s="22">
        <v>416</v>
      </c>
      <c r="N92" s="22">
        <v>410</v>
      </c>
      <c r="O92" s="24">
        <v>0.81944444444444453</v>
      </c>
      <c r="P92" s="77"/>
    </row>
    <row r="93" spans="1:16" s="20" customFormat="1">
      <c r="A93" s="26"/>
      <c r="B93" s="26"/>
      <c r="C93" s="18" t="s">
        <v>13</v>
      </c>
      <c r="D93" s="23"/>
      <c r="E93" s="16">
        <f>(D92*I92+E92*J92+F92*K92)/1000</f>
        <v>9.92</v>
      </c>
      <c r="F93" s="17"/>
      <c r="G93" s="26"/>
      <c r="H93" s="26"/>
      <c r="I93" s="26"/>
      <c r="J93" s="26"/>
      <c r="K93" s="26"/>
      <c r="L93" s="26"/>
      <c r="M93" s="26"/>
      <c r="N93" s="26"/>
      <c r="O93" s="26"/>
      <c r="P93" s="65"/>
    </row>
    <row r="94" spans="1:16" s="20" customFormat="1">
      <c r="A94" s="22">
        <v>5702</v>
      </c>
      <c r="B94" s="22">
        <v>63</v>
      </c>
      <c r="C94" s="18">
        <v>1</v>
      </c>
      <c r="D94" s="18">
        <v>23</v>
      </c>
      <c r="E94" s="18">
        <v>24</v>
      </c>
      <c r="F94" s="18">
        <v>7</v>
      </c>
      <c r="G94" s="18">
        <v>239</v>
      </c>
      <c r="H94" s="22"/>
      <c r="I94" s="22"/>
      <c r="J94" s="22"/>
      <c r="K94" s="22"/>
      <c r="L94" s="22"/>
      <c r="M94" s="22"/>
      <c r="N94" s="22"/>
      <c r="O94" s="19">
        <v>41997</v>
      </c>
      <c r="P94" s="73"/>
    </row>
    <row r="95" spans="1:16" s="20" customFormat="1">
      <c r="A95" s="22"/>
      <c r="B95" s="22"/>
      <c r="C95" s="18" t="s">
        <v>12</v>
      </c>
      <c r="D95" s="18">
        <f>SUM(D94)</f>
        <v>23</v>
      </c>
      <c r="E95" s="18">
        <f t="shared" ref="E95" si="17">SUM(E94)</f>
        <v>24</v>
      </c>
      <c r="F95" s="18">
        <f t="shared" ref="F95" si="18">SUM(F94)</f>
        <v>7</v>
      </c>
      <c r="G95" s="22"/>
      <c r="H95" s="22"/>
      <c r="I95" s="22">
        <v>229</v>
      </c>
      <c r="J95" s="22">
        <v>231</v>
      </c>
      <c r="K95" s="22">
        <v>237</v>
      </c>
      <c r="L95" s="22">
        <v>400</v>
      </c>
      <c r="M95" s="22">
        <v>404</v>
      </c>
      <c r="N95" s="22">
        <v>405</v>
      </c>
      <c r="O95" s="24">
        <v>0.79166666666666663</v>
      </c>
      <c r="P95" s="77"/>
    </row>
    <row r="96" spans="1:16" s="20" customFormat="1">
      <c r="A96" s="26"/>
      <c r="B96" s="26"/>
      <c r="C96" s="18" t="s">
        <v>13</v>
      </c>
      <c r="D96" s="23"/>
      <c r="E96" s="16">
        <f>(D95*I95+E95*J95+F95*K95)/1000</f>
        <v>12.47</v>
      </c>
      <c r="F96" s="17"/>
      <c r="G96" s="26"/>
      <c r="H96" s="26"/>
      <c r="I96" s="26"/>
      <c r="J96" s="26"/>
      <c r="K96" s="26"/>
      <c r="L96" s="26"/>
      <c r="M96" s="26"/>
      <c r="N96" s="26"/>
      <c r="O96" s="26"/>
      <c r="P96" s="65"/>
    </row>
    <row r="97" spans="1:16" s="20" customFormat="1">
      <c r="A97" s="22">
        <v>5703</v>
      </c>
      <c r="B97" s="22">
        <v>63</v>
      </c>
      <c r="C97" s="18">
        <v>1</v>
      </c>
      <c r="D97" s="18">
        <v>6</v>
      </c>
      <c r="E97" s="18">
        <v>17</v>
      </c>
      <c r="F97" s="18">
        <v>9</v>
      </c>
      <c r="G97" s="18">
        <v>224</v>
      </c>
      <c r="H97" s="22"/>
      <c r="I97" s="22"/>
      <c r="J97" s="22"/>
      <c r="K97" s="22"/>
      <c r="L97" s="22"/>
      <c r="M97" s="22"/>
      <c r="N97" s="22"/>
      <c r="O97" s="19">
        <v>41997</v>
      </c>
      <c r="P97" s="76"/>
    </row>
    <row r="98" spans="1:16" s="20" customFormat="1">
      <c r="A98" s="22"/>
      <c r="B98" s="22"/>
      <c r="C98" s="18" t="s">
        <v>12</v>
      </c>
      <c r="D98" s="18">
        <f>SUM(D97)</f>
        <v>6</v>
      </c>
      <c r="E98" s="18">
        <f t="shared" ref="E98" si="19">SUM(E97)</f>
        <v>17</v>
      </c>
      <c r="F98" s="18">
        <f t="shared" ref="F98" si="20">SUM(F97)</f>
        <v>9</v>
      </c>
      <c r="G98" s="22"/>
      <c r="H98" s="22"/>
      <c r="I98" s="22">
        <v>247</v>
      </c>
      <c r="J98" s="22">
        <v>244</v>
      </c>
      <c r="K98" s="22">
        <v>244</v>
      </c>
      <c r="L98" s="22">
        <v>427</v>
      </c>
      <c r="M98" s="22">
        <v>415</v>
      </c>
      <c r="N98" s="22">
        <v>420</v>
      </c>
      <c r="O98" s="24">
        <v>0.77083333333333337</v>
      </c>
      <c r="P98" s="77"/>
    </row>
    <row r="99" spans="1:16" s="20" customFormat="1">
      <c r="A99" s="26"/>
      <c r="B99" s="26"/>
      <c r="C99" s="18" t="s">
        <v>13</v>
      </c>
      <c r="D99" s="23"/>
      <c r="E99" s="16">
        <f>(D98*I98+E98*J98+F98*K98)/1000</f>
        <v>7.8259999999999996</v>
      </c>
      <c r="F99" s="17"/>
      <c r="G99" s="26"/>
      <c r="H99" s="26"/>
      <c r="I99" s="26"/>
      <c r="J99" s="26"/>
      <c r="K99" s="26"/>
      <c r="L99" s="26"/>
      <c r="M99" s="26"/>
      <c r="N99" s="26"/>
      <c r="O99" s="26"/>
      <c r="P99" s="65"/>
    </row>
    <row r="100" spans="1:16" s="20" customFormat="1">
      <c r="A100" s="22">
        <v>5704</v>
      </c>
      <c r="B100" s="22">
        <v>100</v>
      </c>
      <c r="C100" s="18">
        <v>1</v>
      </c>
      <c r="D100" s="18">
        <v>9</v>
      </c>
      <c r="E100" s="18">
        <v>1</v>
      </c>
      <c r="F100" s="18">
        <v>10</v>
      </c>
      <c r="G100" s="15">
        <v>240</v>
      </c>
      <c r="H100" s="22"/>
      <c r="I100" s="22"/>
      <c r="J100" s="22"/>
      <c r="K100" s="22"/>
      <c r="L100" s="22"/>
      <c r="M100" s="22"/>
      <c r="N100" s="22"/>
      <c r="O100" s="19">
        <v>41997</v>
      </c>
      <c r="P100" s="73"/>
    </row>
    <row r="101" spans="1:16" s="20" customFormat="1">
      <c r="A101" s="22"/>
      <c r="B101" s="22"/>
      <c r="C101" s="18" t="s">
        <v>12</v>
      </c>
      <c r="D101" s="18">
        <f>SUM(D100)</f>
        <v>9</v>
      </c>
      <c r="E101" s="18">
        <f t="shared" ref="E101" si="21">SUM(E100)</f>
        <v>1</v>
      </c>
      <c r="F101" s="18">
        <f t="shared" ref="F101" si="22">SUM(F100)</f>
        <v>10</v>
      </c>
      <c r="G101" s="22"/>
      <c r="H101" s="22"/>
      <c r="I101" s="22">
        <v>245</v>
      </c>
      <c r="J101" s="22">
        <v>247</v>
      </c>
      <c r="K101" s="22">
        <v>248</v>
      </c>
      <c r="L101" s="22">
        <v>420</v>
      </c>
      <c r="M101" s="22">
        <v>421</v>
      </c>
      <c r="N101" s="22">
        <v>419</v>
      </c>
      <c r="O101" s="24">
        <v>0.76041666666666663</v>
      </c>
      <c r="P101" s="77"/>
    </row>
    <row r="102" spans="1:16" s="20" customFormat="1">
      <c r="A102" s="26"/>
      <c r="B102" s="26"/>
      <c r="C102" s="18" t="s">
        <v>13</v>
      </c>
      <c r="D102" s="23"/>
      <c r="E102" s="18">
        <f>(D101*I101+E101*J101+F101*K101)/1000</f>
        <v>4.9320000000000004</v>
      </c>
      <c r="F102" s="17"/>
      <c r="G102" s="26"/>
      <c r="H102" s="26"/>
      <c r="I102" s="26"/>
      <c r="J102" s="26"/>
      <c r="K102" s="26"/>
      <c r="L102" s="26"/>
      <c r="M102" s="26"/>
      <c r="N102" s="26"/>
      <c r="O102" s="26"/>
      <c r="P102" s="65"/>
    </row>
    <row r="103" spans="1:16" s="20" customFormat="1">
      <c r="A103" s="15">
        <v>5705</v>
      </c>
      <c r="B103" s="16">
        <v>63</v>
      </c>
      <c r="C103" s="17">
        <v>1</v>
      </c>
      <c r="D103" s="18">
        <v>8</v>
      </c>
      <c r="E103" s="18">
        <v>3</v>
      </c>
      <c r="F103" s="18">
        <v>5</v>
      </c>
      <c r="G103" s="18">
        <v>240</v>
      </c>
      <c r="H103" s="16"/>
      <c r="I103" s="16"/>
      <c r="J103" s="16"/>
      <c r="K103" s="16"/>
      <c r="L103" s="16"/>
      <c r="M103" s="16"/>
      <c r="N103" s="16"/>
      <c r="O103" s="19">
        <v>41997</v>
      </c>
      <c r="P103" s="73"/>
    </row>
    <row r="104" spans="1:16" s="20" customFormat="1">
      <c r="A104" s="21"/>
      <c r="B104" s="22"/>
      <c r="C104" s="17" t="s">
        <v>12</v>
      </c>
      <c r="D104" s="18">
        <f>SUM(D103)</f>
        <v>8</v>
      </c>
      <c r="E104" s="18">
        <f t="shared" ref="E104" si="23">SUM(E103)</f>
        <v>3</v>
      </c>
      <c r="F104" s="18">
        <f t="shared" ref="F104" si="24">SUM(F103)</f>
        <v>5</v>
      </c>
      <c r="G104" s="22"/>
      <c r="H104" s="22"/>
      <c r="I104" s="22">
        <v>237</v>
      </c>
      <c r="J104" s="22">
        <v>229</v>
      </c>
      <c r="K104" s="22">
        <v>228</v>
      </c>
      <c r="L104" s="22">
        <v>393</v>
      </c>
      <c r="M104" s="22">
        <v>390</v>
      </c>
      <c r="N104" s="22">
        <v>398</v>
      </c>
      <c r="O104" s="24">
        <v>0.75</v>
      </c>
      <c r="P104" s="74"/>
    </row>
    <row r="105" spans="1:16" s="20" customFormat="1">
      <c r="A105" s="25"/>
      <c r="B105" s="26"/>
      <c r="C105" s="17" t="s">
        <v>13</v>
      </c>
      <c r="D105" s="23"/>
      <c r="E105" s="16">
        <f>(D104*I104+E104*J104+F104*K104)/1000</f>
        <v>3.7229999999999999</v>
      </c>
      <c r="F105" s="17"/>
      <c r="G105" s="26"/>
      <c r="H105" s="26"/>
      <c r="I105" s="26"/>
      <c r="J105" s="26"/>
      <c r="K105" s="26"/>
      <c r="L105" s="26"/>
      <c r="M105" s="26"/>
      <c r="N105" s="26"/>
      <c r="O105" s="26"/>
      <c r="P105" s="75"/>
    </row>
    <row r="106" spans="1:16" s="20" customFormat="1">
      <c r="A106" s="15">
        <v>5706</v>
      </c>
      <c r="B106" s="16">
        <v>100</v>
      </c>
      <c r="C106" s="17">
        <v>1</v>
      </c>
      <c r="D106" s="18">
        <v>50</v>
      </c>
      <c r="E106" s="18">
        <v>35</v>
      </c>
      <c r="F106" s="18">
        <v>30</v>
      </c>
      <c r="G106" s="18">
        <v>216</v>
      </c>
      <c r="H106" s="16"/>
      <c r="I106" s="16"/>
      <c r="J106" s="16"/>
      <c r="K106" s="16"/>
      <c r="L106" s="16"/>
      <c r="M106" s="16"/>
      <c r="N106" s="16"/>
      <c r="O106" s="19">
        <v>41995</v>
      </c>
      <c r="P106" s="73"/>
    </row>
    <row r="107" spans="1:16" s="20" customFormat="1">
      <c r="A107" s="21"/>
      <c r="B107" s="22"/>
      <c r="C107" s="17">
        <v>2</v>
      </c>
      <c r="D107" s="18">
        <v>16</v>
      </c>
      <c r="E107" s="18">
        <v>33</v>
      </c>
      <c r="F107" s="23">
        <v>28</v>
      </c>
      <c r="G107" s="18">
        <v>240</v>
      </c>
      <c r="H107" s="22"/>
      <c r="I107" s="22"/>
      <c r="J107" s="22"/>
      <c r="K107" s="22"/>
      <c r="L107" s="22"/>
      <c r="M107" s="22"/>
      <c r="N107" s="22"/>
      <c r="O107" s="24">
        <v>0.84861111111111109</v>
      </c>
      <c r="P107" s="74"/>
    </row>
    <row r="108" spans="1:16" s="20" customFormat="1">
      <c r="A108" s="21"/>
      <c r="B108" s="22"/>
      <c r="C108" s="17" t="s">
        <v>12</v>
      </c>
      <c r="D108" s="18">
        <f>SUM(D106:D107)</f>
        <v>66</v>
      </c>
      <c r="E108" s="18">
        <f t="shared" ref="E108:F108" si="25">SUM(E106:E107)</f>
        <v>68</v>
      </c>
      <c r="F108" s="18">
        <f t="shared" si="25"/>
        <v>58</v>
      </c>
      <c r="G108" s="22"/>
      <c r="H108" s="22"/>
      <c r="I108" s="22">
        <v>248</v>
      </c>
      <c r="J108" s="22">
        <v>234</v>
      </c>
      <c r="K108" s="22">
        <v>253</v>
      </c>
      <c r="L108" s="22">
        <v>425</v>
      </c>
      <c r="M108" s="22">
        <v>424</v>
      </c>
      <c r="N108" s="22">
        <v>427</v>
      </c>
      <c r="O108" s="22"/>
      <c r="P108" s="74"/>
    </row>
    <row r="109" spans="1:16" s="20" customFormat="1">
      <c r="A109" s="25"/>
      <c r="B109" s="26"/>
      <c r="C109" s="17" t="s">
        <v>13</v>
      </c>
      <c r="D109" s="23"/>
      <c r="E109" s="16">
        <f>(D108*I108+E108*J108+F108*K108)/1000</f>
        <v>46.954000000000001</v>
      </c>
      <c r="F109" s="17"/>
      <c r="G109" s="26"/>
      <c r="H109" s="26"/>
      <c r="I109" s="26"/>
      <c r="J109" s="26"/>
      <c r="K109" s="26"/>
      <c r="L109" s="26"/>
      <c r="M109" s="26"/>
      <c r="N109" s="26"/>
      <c r="O109" s="26"/>
      <c r="P109" s="75"/>
    </row>
    <row r="110" spans="1:16" s="20" customFormat="1">
      <c r="A110" s="15">
        <v>5707</v>
      </c>
      <c r="B110" s="16">
        <v>250</v>
      </c>
      <c r="C110" s="17">
        <v>1</v>
      </c>
      <c r="D110" s="18">
        <v>68</v>
      </c>
      <c r="E110" s="18">
        <v>76</v>
      </c>
      <c r="F110" s="18">
        <v>70</v>
      </c>
      <c r="G110" s="23"/>
      <c r="H110" s="16"/>
      <c r="I110" s="16"/>
      <c r="J110" s="16"/>
      <c r="K110" s="16"/>
      <c r="L110" s="16"/>
      <c r="M110" s="16"/>
      <c r="N110" s="16"/>
      <c r="O110" s="19">
        <v>41995</v>
      </c>
      <c r="P110" s="76"/>
    </row>
    <row r="111" spans="1:16" s="20" customFormat="1">
      <c r="A111" s="21"/>
      <c r="B111" s="22"/>
      <c r="C111" s="17">
        <v>2</v>
      </c>
      <c r="D111" s="18">
        <v>50</v>
      </c>
      <c r="E111" s="18">
        <v>52</v>
      </c>
      <c r="F111" s="23">
        <v>50</v>
      </c>
      <c r="G111" s="15"/>
      <c r="H111" s="22"/>
      <c r="I111" s="22"/>
      <c r="J111" s="22"/>
      <c r="K111" s="22"/>
      <c r="L111" s="22"/>
      <c r="M111" s="22"/>
      <c r="N111" s="22"/>
      <c r="O111" s="24">
        <v>0.86458333333333337</v>
      </c>
      <c r="P111" s="74"/>
    </row>
    <row r="112" spans="1:16" s="20" customFormat="1">
      <c r="A112" s="21"/>
      <c r="B112" s="22"/>
      <c r="C112" s="17">
        <v>3</v>
      </c>
      <c r="D112" s="18">
        <v>1</v>
      </c>
      <c r="E112" s="18">
        <v>0</v>
      </c>
      <c r="F112" s="23">
        <v>0</v>
      </c>
      <c r="G112" s="22"/>
      <c r="H112" s="22"/>
      <c r="I112" s="22"/>
      <c r="J112" s="22"/>
      <c r="K112" s="22"/>
      <c r="L112" s="22"/>
      <c r="M112" s="22"/>
      <c r="N112" s="22"/>
      <c r="O112" s="22"/>
      <c r="P112" s="74"/>
    </row>
    <row r="113" spans="1:17" s="20" customFormat="1">
      <c r="A113" s="21"/>
      <c r="B113" s="22"/>
      <c r="C113" s="17" t="s">
        <v>12</v>
      </c>
      <c r="D113" s="18">
        <f>SUM(D110:D112)</f>
        <v>119</v>
      </c>
      <c r="E113" s="18">
        <f t="shared" ref="E113:F113" si="26">SUM(E110:E112)</f>
        <v>128</v>
      </c>
      <c r="F113" s="18">
        <f t="shared" si="26"/>
        <v>120</v>
      </c>
      <c r="G113" s="22"/>
      <c r="H113" s="22"/>
      <c r="I113" s="22">
        <v>233</v>
      </c>
      <c r="J113" s="22">
        <v>229</v>
      </c>
      <c r="K113" s="22">
        <v>230</v>
      </c>
      <c r="L113" s="22">
        <v>404</v>
      </c>
      <c r="M113" s="22">
        <v>403</v>
      </c>
      <c r="N113" s="22">
        <v>401</v>
      </c>
      <c r="O113" s="22"/>
      <c r="P113" s="74"/>
    </row>
    <row r="114" spans="1:17" s="20" customFormat="1">
      <c r="A114" s="25"/>
      <c r="B114" s="26"/>
      <c r="C114" s="17" t="s">
        <v>13</v>
      </c>
      <c r="D114" s="23"/>
      <c r="E114" s="16">
        <f>(D113*I113+E113*J113+F113*K113)/1000</f>
        <v>84.638999999999996</v>
      </c>
      <c r="F114" s="17"/>
      <c r="G114" s="26"/>
      <c r="H114" s="26"/>
      <c r="I114" s="26"/>
      <c r="J114" s="26"/>
      <c r="K114" s="26"/>
      <c r="L114" s="26"/>
      <c r="M114" s="26"/>
      <c r="N114" s="26"/>
      <c r="O114" s="26"/>
      <c r="P114" s="75"/>
    </row>
    <row r="115" spans="1:17" s="20" customFormat="1">
      <c r="A115" s="15">
        <v>5708</v>
      </c>
      <c r="B115" s="16">
        <v>63</v>
      </c>
      <c r="C115" s="17">
        <v>1</v>
      </c>
      <c r="D115" s="18">
        <v>67</v>
      </c>
      <c r="E115" s="18">
        <v>28</v>
      </c>
      <c r="F115" s="18">
        <v>79</v>
      </c>
      <c r="G115" s="15">
        <v>190</v>
      </c>
      <c r="H115" s="16"/>
      <c r="I115" s="16"/>
      <c r="J115" s="16"/>
      <c r="K115" s="16"/>
      <c r="L115" s="16"/>
      <c r="M115" s="16"/>
      <c r="N115" s="16"/>
      <c r="O115" s="19">
        <v>41995</v>
      </c>
      <c r="P115" s="73"/>
    </row>
    <row r="116" spans="1:17" s="20" customFormat="1">
      <c r="A116" s="21"/>
      <c r="B116" s="22"/>
      <c r="C116" s="17" t="s">
        <v>12</v>
      </c>
      <c r="D116" s="18">
        <f>SUM(D115)</f>
        <v>67</v>
      </c>
      <c r="E116" s="18">
        <f t="shared" ref="E116" si="27">SUM(E115)</f>
        <v>28</v>
      </c>
      <c r="F116" s="18">
        <f t="shared" ref="F116" si="28">SUM(F115)</f>
        <v>79</v>
      </c>
      <c r="G116" s="22"/>
      <c r="H116" s="22"/>
      <c r="I116" s="22">
        <v>242</v>
      </c>
      <c r="J116" s="22">
        <v>255</v>
      </c>
      <c r="K116" s="22">
        <v>224</v>
      </c>
      <c r="L116" s="22">
        <v>421</v>
      </c>
      <c r="M116" s="22">
        <v>416</v>
      </c>
      <c r="N116" s="22">
        <v>423</v>
      </c>
      <c r="O116" s="24">
        <v>0.84027777777777779</v>
      </c>
      <c r="P116" s="74"/>
    </row>
    <row r="117" spans="1:17" s="20" customFormat="1">
      <c r="A117" s="25"/>
      <c r="B117" s="26"/>
      <c r="C117" s="17" t="s">
        <v>13</v>
      </c>
      <c r="D117" s="23"/>
      <c r="E117" s="16">
        <f>(D116*I116+E116*J116+F116*K116)/1000</f>
        <v>41.05</v>
      </c>
      <c r="F117" s="17"/>
      <c r="G117" s="26"/>
      <c r="H117" s="26"/>
      <c r="I117" s="26"/>
      <c r="J117" s="26"/>
      <c r="K117" s="26"/>
      <c r="L117" s="26"/>
      <c r="M117" s="26"/>
      <c r="N117" s="26"/>
      <c r="O117" s="26"/>
      <c r="P117" s="75"/>
    </row>
    <row r="118" spans="1:17" s="20" customFormat="1">
      <c r="A118" s="15">
        <v>5709</v>
      </c>
      <c r="B118" s="16">
        <v>100</v>
      </c>
      <c r="C118" s="17">
        <v>1</v>
      </c>
      <c r="D118" s="18">
        <v>58</v>
      </c>
      <c r="E118" s="18">
        <v>30</v>
      </c>
      <c r="F118" s="18">
        <v>33</v>
      </c>
      <c r="G118" s="15">
        <v>180</v>
      </c>
      <c r="H118" s="16"/>
      <c r="J118" s="27"/>
      <c r="K118" s="27"/>
      <c r="L118" s="27"/>
      <c r="M118" s="27"/>
      <c r="N118" s="27"/>
      <c r="O118" s="19">
        <v>41995</v>
      </c>
      <c r="P118" s="76"/>
    </row>
    <row r="119" spans="1:17" s="20" customFormat="1">
      <c r="A119" s="21"/>
      <c r="B119" s="22"/>
      <c r="C119" s="17" t="s">
        <v>12</v>
      </c>
      <c r="D119" s="18">
        <f>SUM(D118)</f>
        <v>58</v>
      </c>
      <c r="E119" s="18">
        <f t="shared" ref="E119" si="29">SUM(E118)</f>
        <v>30</v>
      </c>
      <c r="F119" s="18">
        <f t="shared" ref="F119" si="30">SUM(F118)</f>
        <v>33</v>
      </c>
      <c r="G119" s="22"/>
      <c r="H119" s="22"/>
      <c r="I119" s="22">
        <v>229</v>
      </c>
      <c r="J119" s="22">
        <v>244</v>
      </c>
      <c r="K119" s="22">
        <v>256</v>
      </c>
      <c r="L119" s="22">
        <v>421</v>
      </c>
      <c r="M119" s="22">
        <v>425</v>
      </c>
      <c r="N119" s="22">
        <v>425</v>
      </c>
      <c r="O119" s="24">
        <v>0.82986111111111116</v>
      </c>
      <c r="P119" s="79"/>
    </row>
    <row r="120" spans="1:17" s="20" customFormat="1">
      <c r="A120" s="25"/>
      <c r="B120" s="26"/>
      <c r="C120" s="17" t="s">
        <v>13</v>
      </c>
      <c r="D120" s="23"/>
      <c r="E120" s="16">
        <f>(D119*I119+E119*J119+F119*K119)/1000</f>
        <v>29.05</v>
      </c>
      <c r="F120" s="17"/>
      <c r="G120" s="26"/>
      <c r="H120" s="26"/>
      <c r="I120" s="26"/>
      <c r="J120" s="26"/>
      <c r="K120" s="26"/>
      <c r="L120" s="26"/>
      <c r="M120" s="26"/>
      <c r="N120" s="26"/>
      <c r="O120" s="26"/>
      <c r="P120" s="80"/>
    </row>
    <row r="121" spans="1:17" s="20" customFormat="1">
      <c r="A121" s="15">
        <v>5710</v>
      </c>
      <c r="B121" s="16">
        <v>160</v>
      </c>
      <c r="C121" s="17">
        <v>1</v>
      </c>
      <c r="D121" s="18">
        <v>40</v>
      </c>
      <c r="E121" s="18">
        <v>19</v>
      </c>
      <c r="F121" s="18">
        <v>73</v>
      </c>
      <c r="G121" s="28">
        <v>202</v>
      </c>
      <c r="H121" s="16"/>
      <c r="I121" s="16"/>
      <c r="J121" s="16"/>
      <c r="K121" s="16"/>
      <c r="L121" s="16"/>
      <c r="M121" s="16"/>
      <c r="N121" s="16"/>
      <c r="O121" s="29">
        <v>41995</v>
      </c>
      <c r="P121" s="76"/>
    </row>
    <row r="122" spans="1:17" s="20" customFormat="1">
      <c r="A122" s="21"/>
      <c r="B122" s="22"/>
      <c r="C122" s="17">
        <v>2</v>
      </c>
      <c r="D122" s="18"/>
      <c r="E122" s="18"/>
      <c r="F122" s="23"/>
      <c r="G122" s="28"/>
      <c r="H122" s="22"/>
      <c r="I122" s="22"/>
      <c r="J122" s="22"/>
      <c r="K122" s="22"/>
      <c r="L122" s="22"/>
      <c r="M122" s="22"/>
      <c r="N122" s="22"/>
      <c r="O122" s="24">
        <v>0.8125</v>
      </c>
      <c r="P122" s="79"/>
    </row>
    <row r="123" spans="1:17" s="20" customFormat="1">
      <c r="A123" s="21"/>
      <c r="B123" s="22"/>
      <c r="C123" s="17" t="s">
        <v>12</v>
      </c>
      <c r="D123" s="18">
        <f>SUM(D121:D122)</f>
        <v>40</v>
      </c>
      <c r="E123" s="18">
        <f t="shared" ref="E123:F123" si="31">SUM(E121:E122)</f>
        <v>19</v>
      </c>
      <c r="F123" s="18">
        <f t="shared" si="31"/>
        <v>73</v>
      </c>
      <c r="G123" s="22"/>
      <c r="H123" s="22"/>
      <c r="I123" s="22">
        <v>222</v>
      </c>
      <c r="J123" s="22">
        <v>226</v>
      </c>
      <c r="K123" s="22">
        <v>221</v>
      </c>
      <c r="L123" s="22">
        <v>388</v>
      </c>
      <c r="M123" s="22">
        <v>393</v>
      </c>
      <c r="N123" s="22">
        <v>388</v>
      </c>
      <c r="O123" s="22"/>
      <c r="P123" s="79"/>
    </row>
    <row r="124" spans="1:17" s="20" customFormat="1">
      <c r="A124" s="25"/>
      <c r="B124" s="26"/>
      <c r="C124" s="17" t="s">
        <v>13</v>
      </c>
      <c r="D124" s="23"/>
      <c r="E124" s="16">
        <f>(D123*I123+E123*J123+F123*K123)/1000</f>
        <v>29.306999999999999</v>
      </c>
      <c r="F124" s="17"/>
      <c r="G124" s="26"/>
      <c r="H124" s="26"/>
      <c r="I124" s="26"/>
      <c r="J124" s="26"/>
      <c r="K124" s="26"/>
      <c r="L124" s="26"/>
      <c r="M124" s="26"/>
      <c r="N124" s="26"/>
      <c r="O124" s="22"/>
      <c r="P124" s="80"/>
    </row>
    <row r="125" spans="1:17" s="20" customFormat="1">
      <c r="A125" s="15">
        <v>5711</v>
      </c>
      <c r="B125" s="16">
        <v>160</v>
      </c>
      <c r="C125" s="17">
        <v>1</v>
      </c>
      <c r="D125" s="18">
        <v>4</v>
      </c>
      <c r="E125" s="18">
        <v>3.5</v>
      </c>
      <c r="F125" s="18">
        <v>3</v>
      </c>
      <c r="G125" s="18">
        <v>215</v>
      </c>
      <c r="H125" s="16"/>
      <c r="I125" s="16"/>
      <c r="J125" s="16"/>
      <c r="K125" s="16"/>
      <c r="L125" s="16"/>
      <c r="M125" s="16"/>
      <c r="N125" s="15"/>
      <c r="O125" s="29">
        <v>41995</v>
      </c>
      <c r="P125" s="73"/>
    </row>
    <row r="126" spans="1:17" s="20" customFormat="1">
      <c r="A126" s="21"/>
      <c r="B126" s="22"/>
      <c r="C126" s="17">
        <v>2</v>
      </c>
      <c r="D126" s="18">
        <v>45</v>
      </c>
      <c r="E126" s="18">
        <v>48</v>
      </c>
      <c r="F126" s="23">
        <v>15</v>
      </c>
      <c r="G126" s="18">
        <v>207</v>
      </c>
      <c r="H126" s="22"/>
      <c r="I126" s="22"/>
      <c r="J126" s="22"/>
      <c r="K126" s="22"/>
      <c r="L126" s="22"/>
      <c r="M126" s="22"/>
      <c r="N126" s="21"/>
      <c r="O126" s="30" t="s">
        <v>54</v>
      </c>
      <c r="P126" s="74"/>
      <c r="Q126" s="31"/>
    </row>
    <row r="127" spans="1:17" s="20" customFormat="1">
      <c r="A127" s="21"/>
      <c r="B127" s="22"/>
      <c r="C127" s="17" t="s">
        <v>12</v>
      </c>
      <c r="D127" s="18">
        <f>SUM(D125:D126)</f>
        <v>49</v>
      </c>
      <c r="E127" s="18">
        <f t="shared" ref="E127" si="32">SUM(E125:E126)</f>
        <v>51.5</v>
      </c>
      <c r="F127" s="18">
        <f t="shared" ref="F127" si="33">SUM(F125:F126)</f>
        <v>18</v>
      </c>
      <c r="G127" s="22"/>
      <c r="H127" s="22"/>
      <c r="I127" s="22">
        <v>224</v>
      </c>
      <c r="J127" s="22">
        <v>225</v>
      </c>
      <c r="K127" s="22">
        <v>228</v>
      </c>
      <c r="L127" s="22">
        <v>390</v>
      </c>
      <c r="M127" s="22">
        <v>393</v>
      </c>
      <c r="N127" s="22">
        <v>385</v>
      </c>
      <c r="O127" s="22"/>
      <c r="P127" s="74"/>
      <c r="Q127" s="32"/>
    </row>
    <row r="128" spans="1:17" s="20" customFormat="1">
      <c r="A128" s="25"/>
      <c r="B128" s="26"/>
      <c r="C128" s="17" t="s">
        <v>13</v>
      </c>
      <c r="D128" s="23"/>
      <c r="E128" s="16">
        <f>(D127*I127+E127*J127+F127*K127)/1000</f>
        <v>26.6675</v>
      </c>
      <c r="F128" s="17"/>
      <c r="G128" s="26"/>
      <c r="H128" s="26"/>
      <c r="I128" s="26"/>
      <c r="J128" s="26"/>
      <c r="K128" s="26"/>
      <c r="L128" s="26"/>
      <c r="M128" s="26"/>
      <c r="N128" s="26"/>
      <c r="O128" s="22"/>
      <c r="P128" s="75"/>
    </row>
    <row r="129" spans="1:16" s="20" customFormat="1">
      <c r="A129" s="15">
        <v>5712</v>
      </c>
      <c r="B129" s="16">
        <v>160</v>
      </c>
      <c r="C129" s="17">
        <v>1</v>
      </c>
      <c r="D129" s="18">
        <v>10</v>
      </c>
      <c r="E129" s="18">
        <v>26</v>
      </c>
      <c r="F129" s="18">
        <v>43</v>
      </c>
      <c r="G129" s="18">
        <v>180</v>
      </c>
      <c r="H129" s="16"/>
      <c r="I129" s="16"/>
      <c r="J129" s="16"/>
      <c r="K129" s="16"/>
      <c r="L129" s="16"/>
      <c r="M129" s="16"/>
      <c r="N129" s="15"/>
      <c r="O129" s="29">
        <v>41995</v>
      </c>
      <c r="P129" s="73"/>
    </row>
    <row r="130" spans="1:16" s="20" customFormat="1">
      <c r="A130" s="21"/>
      <c r="B130" s="22"/>
      <c r="C130" s="17">
        <v>2</v>
      </c>
      <c r="D130" s="18"/>
      <c r="E130" s="18"/>
      <c r="F130" s="23"/>
      <c r="G130" s="18"/>
      <c r="H130" s="22"/>
      <c r="I130" s="22"/>
      <c r="J130" s="22"/>
      <c r="K130" s="22"/>
      <c r="L130" s="22"/>
      <c r="M130" s="22"/>
      <c r="N130" s="21"/>
      <c r="O130" s="30" t="s">
        <v>55</v>
      </c>
      <c r="P130" s="74"/>
    </row>
    <row r="131" spans="1:16" s="20" customFormat="1">
      <c r="A131" s="21"/>
      <c r="B131" s="22"/>
      <c r="C131" s="17" t="s">
        <v>12</v>
      </c>
      <c r="D131" s="18">
        <f>SUM(D129:D130)</f>
        <v>10</v>
      </c>
      <c r="E131" s="18">
        <f t="shared" ref="E131" si="34">SUM(E129:E130)</f>
        <v>26</v>
      </c>
      <c r="F131" s="18">
        <f t="shared" ref="F131" si="35">SUM(F129:F130)</f>
        <v>43</v>
      </c>
      <c r="G131" s="22"/>
      <c r="H131" s="22"/>
      <c r="I131" s="22">
        <v>223</v>
      </c>
      <c r="J131" s="22">
        <v>223</v>
      </c>
      <c r="K131" s="22">
        <v>225</v>
      </c>
      <c r="L131" s="22">
        <v>384</v>
      </c>
      <c r="M131" s="22">
        <v>387</v>
      </c>
      <c r="N131" s="22">
        <v>389</v>
      </c>
      <c r="O131" s="22"/>
      <c r="P131" s="74"/>
    </row>
    <row r="132" spans="1:16" s="20" customFormat="1">
      <c r="A132" s="25"/>
      <c r="B132" s="26"/>
      <c r="C132" s="17" t="s">
        <v>13</v>
      </c>
      <c r="D132" s="23"/>
      <c r="E132" s="16">
        <f>(D131*I131+E131*J131+F131*K131)/1000</f>
        <v>17.702999999999999</v>
      </c>
      <c r="F132" s="17"/>
      <c r="G132" s="22"/>
      <c r="H132" s="26"/>
      <c r="I132" s="26"/>
      <c r="J132" s="26"/>
      <c r="K132" s="26"/>
      <c r="L132" s="26"/>
      <c r="M132" s="26"/>
      <c r="N132" s="26"/>
      <c r="O132" s="22"/>
      <c r="P132" s="75"/>
    </row>
    <row r="133" spans="1:16" s="20" customFormat="1">
      <c r="A133" s="15">
        <v>5713</v>
      </c>
      <c r="B133" s="16">
        <v>63</v>
      </c>
      <c r="C133" s="17">
        <v>1</v>
      </c>
      <c r="D133" s="18">
        <v>2.5</v>
      </c>
      <c r="E133" s="18">
        <v>4.2</v>
      </c>
      <c r="F133" s="18">
        <v>7.1</v>
      </c>
      <c r="G133" s="18">
        <v>219</v>
      </c>
      <c r="H133" s="16"/>
      <c r="I133" s="16"/>
      <c r="J133" s="16"/>
      <c r="K133" s="16"/>
      <c r="L133" s="16"/>
      <c r="M133" s="16"/>
      <c r="N133" s="15"/>
      <c r="O133" s="29">
        <v>41995</v>
      </c>
      <c r="P133" s="73"/>
    </row>
    <row r="134" spans="1:16" s="20" customFormat="1">
      <c r="A134" s="21"/>
      <c r="B134" s="22"/>
      <c r="C134" s="17" t="s">
        <v>12</v>
      </c>
      <c r="D134" s="18">
        <f>SUM(D133)</f>
        <v>2.5</v>
      </c>
      <c r="E134" s="18">
        <f t="shared" ref="E134:F134" si="36">SUM(E133)</f>
        <v>4.2</v>
      </c>
      <c r="F134" s="18">
        <f t="shared" si="36"/>
        <v>7.1</v>
      </c>
      <c r="G134" s="22"/>
      <c r="H134" s="22"/>
      <c r="I134" s="22">
        <v>225</v>
      </c>
      <c r="J134" s="22">
        <v>230</v>
      </c>
      <c r="K134" s="22">
        <v>227</v>
      </c>
      <c r="L134" s="22">
        <v>398</v>
      </c>
      <c r="M134" s="22">
        <v>399</v>
      </c>
      <c r="N134" s="21">
        <v>403</v>
      </c>
      <c r="O134" s="30" t="s">
        <v>36</v>
      </c>
      <c r="P134" s="74"/>
    </row>
    <row r="135" spans="1:16" s="20" customFormat="1">
      <c r="A135" s="25"/>
      <c r="B135" s="26"/>
      <c r="C135" s="17" t="s">
        <v>13</v>
      </c>
      <c r="D135" s="23"/>
      <c r="E135" s="16">
        <f>(D134*I134+E134*J134+F134*K134)/1000</f>
        <v>3.1401999999999997</v>
      </c>
      <c r="F135" s="17"/>
      <c r="G135" s="26"/>
      <c r="H135" s="26"/>
      <c r="I135" s="26"/>
      <c r="J135" s="26"/>
      <c r="K135" s="26"/>
      <c r="L135" s="26"/>
      <c r="M135" s="26"/>
      <c r="N135" s="26"/>
      <c r="O135" s="22"/>
      <c r="P135" s="75"/>
    </row>
    <row r="136" spans="1:16" s="20" customFormat="1">
      <c r="A136" s="15">
        <v>5714</v>
      </c>
      <c r="B136" s="16">
        <v>250</v>
      </c>
      <c r="C136" s="17">
        <v>1</v>
      </c>
      <c r="D136" s="18">
        <v>10</v>
      </c>
      <c r="E136" s="18">
        <v>13.4</v>
      </c>
      <c r="F136" s="18">
        <v>8</v>
      </c>
      <c r="G136" s="18">
        <v>216</v>
      </c>
      <c r="H136" s="16"/>
      <c r="I136" s="16"/>
      <c r="J136" s="16"/>
      <c r="K136" s="16"/>
      <c r="L136" s="16"/>
      <c r="M136" s="16"/>
      <c r="N136" s="15"/>
      <c r="O136" s="29">
        <v>41995</v>
      </c>
      <c r="P136" s="73"/>
    </row>
    <row r="137" spans="1:16" s="20" customFormat="1">
      <c r="A137" s="21"/>
      <c r="B137" s="22"/>
      <c r="C137" s="17">
        <v>2</v>
      </c>
      <c r="D137" s="18">
        <v>10</v>
      </c>
      <c r="E137" s="18">
        <v>27</v>
      </c>
      <c r="F137" s="23">
        <v>9</v>
      </c>
      <c r="G137" s="18">
        <v>227</v>
      </c>
      <c r="H137" s="22"/>
      <c r="I137" s="22"/>
      <c r="J137" s="22"/>
      <c r="K137" s="22"/>
      <c r="L137" s="22"/>
      <c r="M137" s="22"/>
      <c r="N137" s="21"/>
      <c r="O137" s="30" t="s">
        <v>57</v>
      </c>
      <c r="P137" s="74"/>
    </row>
    <row r="138" spans="1:16" s="20" customFormat="1">
      <c r="A138" s="21"/>
      <c r="B138" s="22"/>
      <c r="C138" s="17">
        <v>3</v>
      </c>
      <c r="D138" s="18">
        <v>68</v>
      </c>
      <c r="E138" s="18">
        <v>57</v>
      </c>
      <c r="F138" s="23">
        <v>43</v>
      </c>
      <c r="G138" s="18">
        <v>206</v>
      </c>
      <c r="H138" s="22"/>
      <c r="I138" s="22"/>
      <c r="J138" s="22"/>
      <c r="K138" s="22"/>
      <c r="L138" s="22"/>
      <c r="M138" s="22"/>
      <c r="N138" s="21"/>
      <c r="O138" s="22"/>
      <c r="P138" s="74"/>
    </row>
    <row r="139" spans="1:16" s="20" customFormat="1">
      <c r="A139" s="21"/>
      <c r="B139" s="22"/>
      <c r="C139" s="17" t="s">
        <v>12</v>
      </c>
      <c r="D139" s="18">
        <f>SUM(D136:D138)</f>
        <v>88</v>
      </c>
      <c r="E139" s="18">
        <f t="shared" ref="E139:F139" si="37">SUM(E136:E138)</f>
        <v>97.4</v>
      </c>
      <c r="F139" s="18">
        <f t="shared" si="37"/>
        <v>60</v>
      </c>
      <c r="G139" s="22"/>
      <c r="H139" s="22"/>
      <c r="I139" s="22">
        <v>229</v>
      </c>
      <c r="J139" s="22">
        <v>226</v>
      </c>
      <c r="K139" s="22">
        <v>231</v>
      </c>
      <c r="L139" s="22">
        <v>392</v>
      </c>
      <c r="M139" s="22">
        <v>399</v>
      </c>
      <c r="N139" s="22">
        <v>396</v>
      </c>
      <c r="O139" s="22"/>
      <c r="P139" s="74"/>
    </row>
    <row r="140" spans="1:16" s="20" customFormat="1">
      <c r="A140" s="25"/>
      <c r="B140" s="26"/>
      <c r="C140" s="17" t="s">
        <v>13</v>
      </c>
      <c r="D140" s="23"/>
      <c r="E140" s="16">
        <f>(D139*I139+E139*J139+F139*K139)/1000</f>
        <v>56.0244</v>
      </c>
      <c r="F140" s="17"/>
      <c r="G140" s="26"/>
      <c r="H140" s="26"/>
      <c r="I140" s="26"/>
      <c r="J140" s="26"/>
      <c r="K140" s="26"/>
      <c r="L140" s="26"/>
      <c r="M140" s="26"/>
      <c r="N140" s="26"/>
      <c r="O140" s="22"/>
      <c r="P140" s="75"/>
    </row>
    <row r="141" spans="1:16" s="20" customFormat="1">
      <c r="A141" s="15">
        <v>5715</v>
      </c>
      <c r="B141" s="16">
        <v>250</v>
      </c>
      <c r="C141" s="17">
        <v>1</v>
      </c>
      <c r="D141" s="18">
        <v>5</v>
      </c>
      <c r="E141" s="18">
        <v>10.5</v>
      </c>
      <c r="F141" s="18">
        <v>2</v>
      </c>
      <c r="G141" s="18">
        <v>228</v>
      </c>
      <c r="H141" s="16"/>
      <c r="I141" s="16"/>
      <c r="J141" s="16"/>
      <c r="K141" s="16"/>
      <c r="L141" s="16"/>
      <c r="M141" s="16"/>
      <c r="N141" s="15"/>
      <c r="O141" s="29">
        <v>41995</v>
      </c>
      <c r="P141" s="73"/>
    </row>
    <row r="142" spans="1:16" s="20" customFormat="1">
      <c r="A142" s="21"/>
      <c r="B142" s="22"/>
      <c r="C142" s="17">
        <v>2</v>
      </c>
      <c r="D142" s="18">
        <v>29</v>
      </c>
      <c r="E142" s="18">
        <v>10</v>
      </c>
      <c r="F142" s="23">
        <v>30</v>
      </c>
      <c r="G142" s="18">
        <v>222</v>
      </c>
      <c r="H142" s="22"/>
      <c r="I142" s="22"/>
      <c r="J142" s="22"/>
      <c r="K142" s="22"/>
      <c r="L142" s="22"/>
      <c r="M142" s="22"/>
      <c r="N142" s="21"/>
      <c r="O142" s="30" t="s">
        <v>58</v>
      </c>
      <c r="P142" s="74"/>
    </row>
    <row r="143" spans="1:16" s="20" customFormat="1">
      <c r="A143" s="21"/>
      <c r="B143" s="22"/>
      <c r="C143" s="17" t="s">
        <v>12</v>
      </c>
      <c r="D143" s="18">
        <f>SUM(D141:D142)</f>
        <v>34</v>
      </c>
      <c r="E143" s="18">
        <f t="shared" ref="E143" si="38">SUM(E141:E142)</f>
        <v>20.5</v>
      </c>
      <c r="F143" s="18">
        <f t="shared" ref="F143" si="39">SUM(F141:F142)</f>
        <v>32</v>
      </c>
      <c r="G143" s="22"/>
      <c r="H143" s="22"/>
      <c r="I143" s="22">
        <v>233</v>
      </c>
      <c r="J143" s="22">
        <v>235</v>
      </c>
      <c r="K143" s="22">
        <v>237</v>
      </c>
      <c r="L143" s="22">
        <v>408</v>
      </c>
      <c r="M143" s="22">
        <v>416</v>
      </c>
      <c r="N143" s="22">
        <v>415</v>
      </c>
      <c r="O143" s="22"/>
      <c r="P143" s="74"/>
    </row>
    <row r="144" spans="1:16" s="20" customFormat="1">
      <c r="A144" s="25"/>
      <c r="B144" s="26"/>
      <c r="C144" s="17" t="s">
        <v>13</v>
      </c>
      <c r="D144" s="23"/>
      <c r="E144" s="16">
        <f>(D143*I143+E143*J143+F143*K143)/1000</f>
        <v>20.323499999999999</v>
      </c>
      <c r="F144" s="17"/>
      <c r="G144" s="26"/>
      <c r="H144" s="26"/>
      <c r="I144" s="26"/>
      <c r="J144" s="26"/>
      <c r="K144" s="26"/>
      <c r="L144" s="26"/>
      <c r="M144" s="26"/>
      <c r="N144" s="26"/>
      <c r="O144" s="22"/>
      <c r="P144" s="75"/>
    </row>
    <row r="145" spans="1:16" s="20" customFormat="1">
      <c r="A145" s="15">
        <v>5716</v>
      </c>
      <c r="B145" s="16">
        <v>40</v>
      </c>
      <c r="C145" s="17">
        <v>1</v>
      </c>
      <c r="D145" s="18">
        <v>6</v>
      </c>
      <c r="E145" s="18">
        <v>5</v>
      </c>
      <c r="F145" s="18">
        <v>1</v>
      </c>
      <c r="G145" s="18">
        <v>225</v>
      </c>
      <c r="H145" s="16"/>
      <c r="I145" s="16"/>
      <c r="J145" s="16"/>
      <c r="K145" s="16"/>
      <c r="L145" s="16"/>
      <c r="M145" s="16"/>
      <c r="N145" s="15"/>
      <c r="O145" s="29">
        <v>41996</v>
      </c>
      <c r="P145" s="73"/>
    </row>
    <row r="146" spans="1:16" s="20" customFormat="1">
      <c r="A146" s="21"/>
      <c r="B146" s="22"/>
      <c r="C146" s="17" t="s">
        <v>12</v>
      </c>
      <c r="D146" s="18">
        <f>SUM(D145)</f>
        <v>6</v>
      </c>
      <c r="E146" s="18">
        <f t="shared" ref="E146:F146" si="40">SUM(E145)</f>
        <v>5</v>
      </c>
      <c r="F146" s="18">
        <f t="shared" si="40"/>
        <v>1</v>
      </c>
      <c r="G146" s="18"/>
      <c r="H146" s="22"/>
      <c r="I146" s="22">
        <v>230</v>
      </c>
      <c r="J146" s="22">
        <v>230</v>
      </c>
      <c r="K146" s="22">
        <v>228</v>
      </c>
      <c r="L146" s="22">
        <v>394</v>
      </c>
      <c r="M146" s="22">
        <v>396</v>
      </c>
      <c r="N146" s="21">
        <v>398</v>
      </c>
      <c r="O146" s="24">
        <v>0.85069444444444453</v>
      </c>
      <c r="P146" s="74"/>
    </row>
    <row r="147" spans="1:16" s="20" customFormat="1">
      <c r="A147" s="25"/>
      <c r="B147" s="26"/>
      <c r="C147" s="17" t="s">
        <v>13</v>
      </c>
      <c r="D147" s="23"/>
      <c r="E147" s="18">
        <f>(D146*I146+E146*J146+F146*K146)/1000</f>
        <v>2.758</v>
      </c>
      <c r="F147" s="17"/>
      <c r="G147" s="26"/>
      <c r="H147" s="26"/>
      <c r="I147" s="26"/>
      <c r="J147" s="26"/>
      <c r="K147" s="26"/>
      <c r="L147" s="26"/>
      <c r="M147" s="26"/>
      <c r="N147" s="26"/>
      <c r="O147" s="26"/>
      <c r="P147" s="75"/>
    </row>
    <row r="148" spans="1:16" s="20" customFormat="1">
      <c r="A148" s="15">
        <v>5717</v>
      </c>
      <c r="B148" s="16">
        <v>100</v>
      </c>
      <c r="C148" s="17">
        <v>1</v>
      </c>
      <c r="D148" s="18">
        <v>31</v>
      </c>
      <c r="E148" s="18">
        <v>11</v>
      </c>
      <c r="F148" s="18">
        <v>23</v>
      </c>
      <c r="G148" s="18">
        <v>221</v>
      </c>
      <c r="H148" s="16"/>
      <c r="I148" s="16"/>
      <c r="J148" s="16"/>
      <c r="K148" s="16"/>
      <c r="L148" s="16"/>
      <c r="M148" s="16"/>
      <c r="N148" s="15"/>
      <c r="O148" s="29">
        <v>41995</v>
      </c>
      <c r="P148" s="73"/>
    </row>
    <row r="149" spans="1:16" s="20" customFormat="1">
      <c r="A149" s="21"/>
      <c r="B149" s="22"/>
      <c r="C149" s="17">
        <v>2</v>
      </c>
      <c r="D149" s="18">
        <v>3</v>
      </c>
      <c r="E149" s="18">
        <v>21</v>
      </c>
      <c r="F149" s="23">
        <v>1</v>
      </c>
      <c r="G149" s="18">
        <v>240</v>
      </c>
      <c r="H149" s="22"/>
      <c r="I149" s="22"/>
      <c r="J149" s="22"/>
      <c r="K149" s="22"/>
      <c r="L149" s="22"/>
      <c r="M149" s="22"/>
      <c r="N149" s="21"/>
      <c r="O149" s="30" t="s">
        <v>56</v>
      </c>
      <c r="P149" s="74"/>
    </row>
    <row r="150" spans="1:16" s="20" customFormat="1">
      <c r="A150" s="21"/>
      <c r="B150" s="22"/>
      <c r="C150" s="17" t="s">
        <v>12</v>
      </c>
      <c r="D150" s="18">
        <f>SUM(D148:D149)</f>
        <v>34</v>
      </c>
      <c r="E150" s="18">
        <f t="shared" ref="E150:F150" si="41">SUM(E148:E149)</f>
        <v>32</v>
      </c>
      <c r="F150" s="18">
        <f t="shared" si="41"/>
        <v>24</v>
      </c>
      <c r="G150" s="22"/>
      <c r="H150" s="22"/>
      <c r="I150" s="22">
        <v>230</v>
      </c>
      <c r="J150" s="22">
        <v>231</v>
      </c>
      <c r="K150" s="22">
        <v>229</v>
      </c>
      <c r="L150" s="22">
        <v>399</v>
      </c>
      <c r="M150" s="22">
        <v>397</v>
      </c>
      <c r="N150" s="22">
        <v>397</v>
      </c>
      <c r="O150" s="22"/>
      <c r="P150" s="74"/>
    </row>
    <row r="151" spans="1:16" s="20" customFormat="1">
      <c r="A151" s="25"/>
      <c r="B151" s="26"/>
      <c r="C151" s="17" t="s">
        <v>13</v>
      </c>
      <c r="D151" s="23"/>
      <c r="E151" s="18">
        <f>(D150*I150+E150*J150+F150*K150)/1000</f>
        <v>20.707999999999998</v>
      </c>
      <c r="F151" s="17"/>
      <c r="G151" s="26"/>
      <c r="H151" s="26"/>
      <c r="I151" s="26"/>
      <c r="J151" s="26"/>
      <c r="K151" s="26"/>
      <c r="L151" s="26"/>
      <c r="M151" s="26"/>
      <c r="N151" s="26"/>
      <c r="O151" s="26"/>
      <c r="P151" s="75"/>
    </row>
    <row r="152" spans="1:16" s="20" customFormat="1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58"/>
    </row>
    <row r="153" spans="1:16" s="20" customFormat="1">
      <c r="O153" s="31"/>
      <c r="P153" s="35"/>
    </row>
    <row r="154" spans="1:16" s="20" customFormat="1">
      <c r="O154" s="31"/>
      <c r="P154" s="35"/>
    </row>
    <row r="155" spans="1:16" s="20" customFormat="1">
      <c r="O155" s="40"/>
      <c r="P155" s="41"/>
    </row>
    <row r="156" spans="1:16" s="20" customFormat="1">
      <c r="C156" s="36" t="s">
        <v>21</v>
      </c>
      <c r="O156" s="40"/>
      <c r="P156" s="41"/>
    </row>
    <row r="157" spans="1:16" s="20" customFormat="1" ht="69.75" customHeight="1">
      <c r="A157" s="66" t="s">
        <v>8</v>
      </c>
      <c r="B157" s="68" t="s">
        <v>9</v>
      </c>
      <c r="C157" s="70" t="s">
        <v>0</v>
      </c>
      <c r="D157" s="59" t="s">
        <v>7</v>
      </c>
      <c r="E157" s="60"/>
      <c r="F157" s="61"/>
      <c r="G157" s="57" t="s">
        <v>28</v>
      </c>
      <c r="H157" s="38" t="s">
        <v>4</v>
      </c>
      <c r="I157" s="60" t="s">
        <v>5</v>
      </c>
      <c r="J157" s="60"/>
      <c r="K157" s="60"/>
      <c r="L157" s="59" t="s">
        <v>16</v>
      </c>
      <c r="M157" s="60"/>
      <c r="N157" s="61"/>
      <c r="O157" s="62" t="s">
        <v>6</v>
      </c>
      <c r="P157" s="64"/>
    </row>
    <row r="158" spans="1:16" s="20" customFormat="1">
      <c r="A158" s="67"/>
      <c r="B158" s="69"/>
      <c r="C158" s="71"/>
      <c r="D158" s="39" t="s">
        <v>1</v>
      </c>
      <c r="E158" s="39" t="s">
        <v>2</v>
      </c>
      <c r="F158" s="39" t="s">
        <v>3</v>
      </c>
      <c r="G158" s="39"/>
      <c r="H158" s="39"/>
      <c r="I158" s="39" t="s">
        <v>1</v>
      </c>
      <c r="J158" s="39" t="s">
        <v>2</v>
      </c>
      <c r="K158" s="39" t="s">
        <v>3</v>
      </c>
      <c r="L158" s="39" t="s">
        <v>1</v>
      </c>
      <c r="M158" s="39" t="s">
        <v>2</v>
      </c>
      <c r="N158" s="39" t="s">
        <v>3</v>
      </c>
      <c r="O158" s="63"/>
      <c r="P158" s="72"/>
    </row>
    <row r="159" spans="1:16" s="20" customFormat="1">
      <c r="A159" s="15">
        <v>5801</v>
      </c>
      <c r="B159" s="16">
        <v>100</v>
      </c>
      <c r="C159" s="17">
        <v>1</v>
      </c>
      <c r="D159" s="18">
        <v>42</v>
      </c>
      <c r="E159" s="18">
        <v>17</v>
      </c>
      <c r="F159" s="18">
        <v>5</v>
      </c>
      <c r="G159" s="28">
        <v>220</v>
      </c>
      <c r="H159" s="16"/>
      <c r="I159" s="16"/>
      <c r="J159" s="16"/>
      <c r="K159" s="16"/>
      <c r="L159" s="16"/>
      <c r="M159" s="16"/>
      <c r="N159" s="15"/>
      <c r="O159" s="29">
        <v>41998</v>
      </c>
      <c r="P159" s="73"/>
    </row>
    <row r="160" spans="1:16" s="20" customFormat="1">
      <c r="A160" s="21"/>
      <c r="B160" s="22"/>
      <c r="C160" s="17">
        <v>2</v>
      </c>
      <c r="D160" s="18">
        <v>5</v>
      </c>
      <c r="E160" s="18">
        <v>32</v>
      </c>
      <c r="F160" s="23">
        <v>40</v>
      </c>
      <c r="G160" s="28">
        <v>220</v>
      </c>
      <c r="H160" s="22"/>
      <c r="I160" s="22"/>
      <c r="J160" s="22"/>
      <c r="K160" s="22"/>
      <c r="L160" s="22"/>
      <c r="M160" s="22"/>
      <c r="N160" s="21"/>
      <c r="O160" s="24">
        <v>0.75</v>
      </c>
      <c r="P160" s="74"/>
    </row>
    <row r="161" spans="1:16" s="20" customFormat="1">
      <c r="A161" s="21"/>
      <c r="B161" s="22"/>
      <c r="C161" s="17" t="s">
        <v>12</v>
      </c>
      <c r="D161" s="23">
        <f>SUM(D159:D160)</f>
        <v>47</v>
      </c>
      <c r="E161" s="23">
        <f t="shared" ref="E161:F161" si="42">SUM(E159:E160)</f>
        <v>49</v>
      </c>
      <c r="F161" s="23">
        <f t="shared" si="42"/>
        <v>45</v>
      </c>
      <c r="G161" s="22"/>
      <c r="H161" s="22"/>
      <c r="I161" s="22">
        <v>226</v>
      </c>
      <c r="J161" s="22">
        <v>232</v>
      </c>
      <c r="K161" s="22">
        <v>233</v>
      </c>
      <c r="L161" s="22">
        <v>403</v>
      </c>
      <c r="M161" s="22">
        <v>406</v>
      </c>
      <c r="N161" s="21">
        <v>404</v>
      </c>
      <c r="O161" s="22"/>
      <c r="P161" s="74"/>
    </row>
    <row r="162" spans="1:16" s="20" customFormat="1">
      <c r="A162" s="25"/>
      <c r="B162" s="26"/>
      <c r="C162" s="17" t="s">
        <v>13</v>
      </c>
      <c r="D162" s="23"/>
      <c r="E162" s="18">
        <f>(D161*I161+E161*J161+F161*K161)/1000</f>
        <v>32.475000000000001</v>
      </c>
      <c r="F162" s="17"/>
      <c r="G162" s="26"/>
      <c r="H162" s="26"/>
      <c r="I162" s="26"/>
      <c r="J162" s="26"/>
      <c r="K162" s="26"/>
      <c r="L162" s="26"/>
      <c r="M162" s="26"/>
      <c r="N162" s="25"/>
      <c r="O162" s="26"/>
      <c r="P162" s="75"/>
    </row>
    <row r="163" spans="1:16" s="20" customFormat="1">
      <c r="A163" s="15">
        <v>5802</v>
      </c>
      <c r="B163" s="16">
        <v>100</v>
      </c>
      <c r="C163" s="17">
        <v>1</v>
      </c>
      <c r="D163" s="18">
        <v>3</v>
      </c>
      <c r="E163" s="18">
        <v>0</v>
      </c>
      <c r="F163" s="18">
        <v>0</v>
      </c>
      <c r="G163" s="28">
        <v>226</v>
      </c>
      <c r="H163" s="16"/>
      <c r="I163" s="16"/>
      <c r="J163" s="16"/>
      <c r="K163" s="16"/>
      <c r="L163" s="16"/>
      <c r="M163" s="16"/>
      <c r="N163" s="15"/>
      <c r="O163" s="29">
        <v>41996</v>
      </c>
      <c r="P163" s="73"/>
    </row>
    <row r="164" spans="1:16" s="20" customFormat="1">
      <c r="A164" s="21"/>
      <c r="B164" s="22"/>
      <c r="C164" s="17">
        <v>2</v>
      </c>
      <c r="D164" s="18">
        <v>3</v>
      </c>
      <c r="E164" s="18">
        <v>39</v>
      </c>
      <c r="F164" s="23">
        <v>28</v>
      </c>
      <c r="G164" s="28">
        <v>216</v>
      </c>
      <c r="H164" s="22"/>
      <c r="I164" s="22"/>
      <c r="J164" s="22"/>
      <c r="K164" s="22"/>
      <c r="L164" s="22"/>
      <c r="M164" s="22"/>
      <c r="N164" s="21"/>
      <c r="O164" s="24">
        <v>0.84027777777777779</v>
      </c>
      <c r="P164" s="74"/>
    </row>
    <row r="165" spans="1:16" s="20" customFormat="1">
      <c r="A165" s="21"/>
      <c r="B165" s="22"/>
      <c r="C165" s="17" t="s">
        <v>12</v>
      </c>
      <c r="D165" s="23">
        <f>SUM(D163:D164)</f>
        <v>6</v>
      </c>
      <c r="E165" s="23">
        <f t="shared" ref="E165:F165" si="43">SUM(E163:E164)</f>
        <v>39</v>
      </c>
      <c r="F165" s="23">
        <f t="shared" si="43"/>
        <v>28</v>
      </c>
      <c r="G165" s="22"/>
      <c r="H165" s="22"/>
      <c r="I165" s="22">
        <v>227</v>
      </c>
      <c r="J165" s="22">
        <v>227</v>
      </c>
      <c r="K165" s="22">
        <v>223</v>
      </c>
      <c r="L165" s="22">
        <v>395</v>
      </c>
      <c r="M165" s="22">
        <v>400</v>
      </c>
      <c r="N165" s="21">
        <v>397</v>
      </c>
      <c r="O165" s="22"/>
      <c r="P165" s="74"/>
    </row>
    <row r="166" spans="1:16" s="20" customFormat="1">
      <c r="A166" s="25"/>
      <c r="B166" s="26"/>
      <c r="C166" s="17" t="s">
        <v>13</v>
      </c>
      <c r="D166" s="23"/>
      <c r="E166" s="18">
        <f>(D165*I165+E165*J165+F165*K165)/1000</f>
        <v>16.459</v>
      </c>
      <c r="F166" s="17"/>
      <c r="G166" s="26"/>
      <c r="H166" s="26"/>
      <c r="I166" s="26"/>
      <c r="J166" s="26"/>
      <c r="K166" s="26"/>
      <c r="L166" s="26"/>
      <c r="M166" s="26"/>
      <c r="N166" s="25"/>
      <c r="O166" s="26"/>
      <c r="P166" s="75"/>
    </row>
    <row r="167" spans="1:16" s="20" customFormat="1">
      <c r="A167" s="15">
        <v>5803</v>
      </c>
      <c r="B167" s="16">
        <v>250</v>
      </c>
      <c r="C167" s="17">
        <v>1</v>
      </c>
      <c r="D167" s="18">
        <v>50</v>
      </c>
      <c r="E167" s="18">
        <v>65</v>
      </c>
      <c r="F167" s="18">
        <v>48</v>
      </c>
      <c r="G167" s="18">
        <v>211</v>
      </c>
      <c r="H167" s="16"/>
      <c r="I167" s="16"/>
      <c r="J167" s="16"/>
      <c r="K167" s="16"/>
      <c r="L167" s="16"/>
      <c r="M167" s="16"/>
      <c r="N167" s="15"/>
      <c r="O167" s="19">
        <v>41996</v>
      </c>
      <c r="P167" s="73"/>
    </row>
    <row r="168" spans="1:16" s="20" customFormat="1">
      <c r="A168" s="21"/>
      <c r="B168" s="22"/>
      <c r="C168" s="17">
        <v>2</v>
      </c>
      <c r="D168" s="18">
        <v>0</v>
      </c>
      <c r="E168" s="18">
        <v>0</v>
      </c>
      <c r="F168" s="23">
        <v>0</v>
      </c>
      <c r="G168" s="18"/>
      <c r="H168" s="22"/>
      <c r="I168" s="22"/>
      <c r="J168" s="22"/>
      <c r="K168" s="22"/>
      <c r="L168" s="22"/>
      <c r="M168" s="22"/>
      <c r="N168" s="21"/>
      <c r="O168" s="24">
        <v>0.80555555555555547</v>
      </c>
      <c r="P168" s="74"/>
    </row>
    <row r="169" spans="1:16" s="20" customFormat="1">
      <c r="A169" s="21"/>
      <c r="B169" s="22"/>
      <c r="C169" s="17" t="s">
        <v>12</v>
      </c>
      <c r="D169" s="23">
        <f>SUM(D167:D168)</f>
        <v>50</v>
      </c>
      <c r="E169" s="23">
        <f t="shared" ref="E169:F169" si="44">SUM(E167:E168)</f>
        <v>65</v>
      </c>
      <c r="F169" s="23">
        <f t="shared" si="44"/>
        <v>48</v>
      </c>
      <c r="G169" s="22"/>
      <c r="H169" s="22"/>
      <c r="I169" s="22">
        <v>227</v>
      </c>
      <c r="J169" s="22">
        <v>227</v>
      </c>
      <c r="K169" s="22">
        <v>227</v>
      </c>
      <c r="L169" s="22">
        <v>396</v>
      </c>
      <c r="M169" s="22">
        <v>395</v>
      </c>
      <c r="N169" s="21">
        <v>400</v>
      </c>
      <c r="O169" s="22"/>
      <c r="P169" s="74"/>
    </row>
    <row r="170" spans="1:16" s="20" customFormat="1">
      <c r="A170" s="25"/>
      <c r="B170" s="26"/>
      <c r="C170" s="17" t="s">
        <v>13</v>
      </c>
      <c r="D170" s="23"/>
      <c r="E170" s="18">
        <f>(D169*I169+E169*J169+F169*K169)/1000</f>
        <v>37.000999999999998</v>
      </c>
      <c r="F170" s="17"/>
      <c r="G170" s="26"/>
      <c r="H170" s="26"/>
      <c r="I170" s="26"/>
      <c r="J170" s="26"/>
      <c r="K170" s="26"/>
      <c r="L170" s="26"/>
      <c r="M170" s="26"/>
      <c r="N170" s="25"/>
      <c r="O170" s="26"/>
      <c r="P170" s="75"/>
    </row>
    <row r="171" spans="1:16" s="20" customFormat="1">
      <c r="A171" s="15">
        <v>5804</v>
      </c>
      <c r="B171" s="16">
        <v>100</v>
      </c>
      <c r="C171" s="17">
        <v>1</v>
      </c>
      <c r="D171" s="18">
        <v>68</v>
      </c>
      <c r="E171" s="18">
        <v>7</v>
      </c>
      <c r="F171" s="18">
        <v>42</v>
      </c>
      <c r="G171" s="18">
        <v>187</v>
      </c>
      <c r="H171" s="16"/>
      <c r="I171" s="16"/>
      <c r="J171" s="16"/>
      <c r="K171" s="16"/>
      <c r="L171" s="16"/>
      <c r="M171" s="16"/>
      <c r="N171" s="15"/>
      <c r="O171" s="19">
        <v>41996</v>
      </c>
      <c r="P171" s="73"/>
    </row>
    <row r="172" spans="1:16" s="20" customFormat="1">
      <c r="A172" s="21"/>
      <c r="B172" s="22"/>
      <c r="C172" s="17">
        <v>2</v>
      </c>
      <c r="D172" s="18"/>
      <c r="E172" s="18"/>
      <c r="F172" s="23"/>
      <c r="G172" s="18"/>
      <c r="H172" s="22"/>
      <c r="I172" s="22"/>
      <c r="J172" s="22"/>
      <c r="K172" s="22"/>
      <c r="L172" s="22"/>
      <c r="M172" s="22"/>
      <c r="N172" s="21"/>
      <c r="O172" s="24">
        <v>0.76041666666666663</v>
      </c>
      <c r="P172" s="74"/>
    </row>
    <row r="173" spans="1:16" s="20" customFormat="1">
      <c r="A173" s="21"/>
      <c r="B173" s="22"/>
      <c r="C173" s="17" t="s">
        <v>12</v>
      </c>
      <c r="D173" s="18">
        <f>SUM(D171:D172)</f>
        <v>68</v>
      </c>
      <c r="E173" s="18">
        <f t="shared" ref="E173:F173" si="45">SUM(E171:E172)</f>
        <v>7</v>
      </c>
      <c r="F173" s="18">
        <f t="shared" si="45"/>
        <v>42</v>
      </c>
      <c r="G173" s="22"/>
      <c r="H173" s="22"/>
      <c r="I173" s="22">
        <v>215</v>
      </c>
      <c r="J173" s="22">
        <v>236</v>
      </c>
      <c r="K173" s="22">
        <v>239</v>
      </c>
      <c r="L173" s="22">
        <v>395</v>
      </c>
      <c r="M173" s="22">
        <v>398</v>
      </c>
      <c r="N173" s="21">
        <v>398</v>
      </c>
      <c r="O173" s="22"/>
      <c r="P173" s="74"/>
    </row>
    <row r="174" spans="1:16" s="20" customFormat="1">
      <c r="A174" s="25"/>
      <c r="B174" s="26"/>
      <c r="C174" s="17" t="s">
        <v>13</v>
      </c>
      <c r="D174" s="23"/>
      <c r="E174" s="18">
        <f>(D173*I173+E173*J173+F173*K173)/1000</f>
        <v>26.31</v>
      </c>
      <c r="F174" s="17"/>
      <c r="G174" s="26"/>
      <c r="H174" s="26"/>
      <c r="I174" s="26"/>
      <c r="J174" s="26"/>
      <c r="K174" s="26"/>
      <c r="L174" s="26"/>
      <c r="M174" s="26"/>
      <c r="N174" s="25"/>
      <c r="O174" s="26"/>
      <c r="P174" s="75"/>
    </row>
    <row r="175" spans="1:16" s="20" customFormat="1">
      <c r="A175" s="15">
        <v>5805</v>
      </c>
      <c r="B175" s="16">
        <v>100</v>
      </c>
      <c r="C175" s="17">
        <v>1</v>
      </c>
      <c r="D175" s="18">
        <v>36</v>
      </c>
      <c r="E175" s="18">
        <v>24</v>
      </c>
      <c r="F175" s="18">
        <v>56</v>
      </c>
      <c r="G175" s="18">
        <v>190</v>
      </c>
      <c r="H175" s="16"/>
      <c r="I175" s="16"/>
      <c r="J175" s="16"/>
      <c r="K175" s="16"/>
      <c r="L175" s="16"/>
      <c r="M175" s="16"/>
      <c r="N175" s="15"/>
      <c r="O175" s="29">
        <v>41996</v>
      </c>
      <c r="P175" s="73"/>
    </row>
    <row r="176" spans="1:16" s="20" customFormat="1">
      <c r="A176" s="21"/>
      <c r="B176" s="22"/>
      <c r="C176" s="17">
        <v>2</v>
      </c>
      <c r="D176" s="18">
        <v>9</v>
      </c>
      <c r="E176" s="18">
        <v>25</v>
      </c>
      <c r="F176" s="23">
        <v>39</v>
      </c>
      <c r="G176" s="18">
        <v>207</v>
      </c>
      <c r="H176" s="22"/>
      <c r="I176" s="22"/>
      <c r="J176" s="22"/>
      <c r="K176" s="22"/>
      <c r="L176" s="22"/>
      <c r="M176" s="22"/>
      <c r="N176" s="21"/>
      <c r="O176" s="24">
        <v>0.77083333333333337</v>
      </c>
      <c r="P176" s="74"/>
    </row>
    <row r="177" spans="1:16" s="20" customFormat="1">
      <c r="A177" s="21"/>
      <c r="B177" s="22"/>
      <c r="C177" s="17">
        <v>3</v>
      </c>
      <c r="D177" s="18">
        <v>5</v>
      </c>
      <c r="E177" s="18">
        <v>4</v>
      </c>
      <c r="F177" s="23">
        <v>9</v>
      </c>
      <c r="G177" s="18">
        <v>214</v>
      </c>
      <c r="H177" s="22"/>
      <c r="I177" s="22"/>
      <c r="J177" s="22"/>
      <c r="K177" s="22"/>
      <c r="L177" s="22"/>
      <c r="M177" s="22"/>
      <c r="N177" s="21"/>
      <c r="O177" s="24"/>
      <c r="P177" s="74"/>
    </row>
    <row r="178" spans="1:16" s="20" customFormat="1">
      <c r="A178" s="21"/>
      <c r="B178" s="22"/>
      <c r="C178" s="17" t="s">
        <v>12</v>
      </c>
      <c r="D178" s="18">
        <f>SUM(D175:D177)</f>
        <v>50</v>
      </c>
      <c r="E178" s="18">
        <f t="shared" ref="E178:F178" si="46">SUM(E175:E177)</f>
        <v>53</v>
      </c>
      <c r="F178" s="18">
        <f t="shared" si="46"/>
        <v>104</v>
      </c>
      <c r="G178" s="22"/>
      <c r="H178" s="22"/>
      <c r="I178" s="22">
        <v>247</v>
      </c>
      <c r="J178" s="22">
        <v>217</v>
      </c>
      <c r="K178" s="22">
        <v>221</v>
      </c>
      <c r="L178" s="22">
        <v>390</v>
      </c>
      <c r="M178" s="22">
        <v>394</v>
      </c>
      <c r="N178" s="22">
        <v>393</v>
      </c>
      <c r="O178" s="22"/>
      <c r="P178" s="74"/>
    </row>
    <row r="179" spans="1:16" s="20" customFormat="1">
      <c r="A179" s="25"/>
      <c r="B179" s="26"/>
      <c r="C179" s="17" t="s">
        <v>13</v>
      </c>
      <c r="D179" s="23"/>
      <c r="E179" s="16">
        <f>(D178*I178+E178*J178+F178*K178)/1000</f>
        <v>46.835000000000001</v>
      </c>
      <c r="F179" s="17"/>
      <c r="G179" s="26"/>
      <c r="H179" s="26"/>
      <c r="I179" s="26"/>
      <c r="J179" s="26"/>
      <c r="K179" s="26"/>
      <c r="L179" s="26"/>
      <c r="M179" s="26"/>
      <c r="N179" s="26"/>
      <c r="O179" s="26"/>
      <c r="P179" s="75"/>
    </row>
    <row r="180" spans="1:16" s="20" customFormat="1">
      <c r="A180" s="15">
        <v>5806</v>
      </c>
      <c r="B180" s="16">
        <v>10</v>
      </c>
      <c r="C180" s="17">
        <v>1</v>
      </c>
      <c r="D180" s="18">
        <v>3</v>
      </c>
      <c r="E180" s="18">
        <v>0</v>
      </c>
      <c r="F180" s="18">
        <v>0</v>
      </c>
      <c r="G180" s="18">
        <v>206</v>
      </c>
      <c r="H180" s="16"/>
      <c r="I180" s="16">
        <v>220</v>
      </c>
      <c r="J180" s="16">
        <v>0</v>
      </c>
      <c r="K180" s="16">
        <v>0</v>
      </c>
      <c r="L180" s="16">
        <v>0</v>
      </c>
      <c r="M180" s="16">
        <v>0</v>
      </c>
      <c r="N180" s="15">
        <v>0</v>
      </c>
      <c r="O180" s="19">
        <v>41996</v>
      </c>
      <c r="P180" s="73"/>
    </row>
    <row r="181" spans="1:16" s="20" customFormat="1">
      <c r="A181" s="21"/>
      <c r="B181" s="22"/>
      <c r="C181" s="17" t="s">
        <v>12</v>
      </c>
      <c r="D181" s="18">
        <f>SUM(D180)</f>
        <v>3</v>
      </c>
      <c r="E181" s="18">
        <f t="shared" ref="E181:F181" si="47">SUM(E180)</f>
        <v>0</v>
      </c>
      <c r="F181" s="18">
        <f t="shared" si="47"/>
        <v>0</v>
      </c>
      <c r="G181" s="22"/>
      <c r="H181" s="22"/>
      <c r="I181" s="22"/>
      <c r="J181" s="22"/>
      <c r="K181" s="22"/>
      <c r="L181" s="22"/>
      <c r="M181" s="22"/>
      <c r="N181" s="21"/>
      <c r="O181" s="24">
        <v>0.88194444444444453</v>
      </c>
      <c r="P181" s="74"/>
    </row>
    <row r="182" spans="1:16" s="20" customFormat="1">
      <c r="A182" s="25"/>
      <c r="B182" s="26"/>
      <c r="C182" s="17" t="s">
        <v>13</v>
      </c>
      <c r="D182" s="23"/>
      <c r="E182" s="18">
        <f>(D181*I181+E181*J181+F181*K181)/1000</f>
        <v>0</v>
      </c>
      <c r="F182" s="17"/>
      <c r="G182" s="26"/>
      <c r="H182" s="26"/>
      <c r="I182" s="26"/>
      <c r="J182" s="26"/>
      <c r="K182" s="26"/>
      <c r="L182" s="26"/>
      <c r="M182" s="26"/>
      <c r="N182" s="25"/>
      <c r="O182" s="22"/>
      <c r="P182" s="75"/>
    </row>
    <row r="183" spans="1:16" s="20" customFormat="1">
      <c r="O183" s="34"/>
      <c r="P183" s="35"/>
    </row>
    <row r="184" spans="1:16" s="20" customFormat="1">
      <c r="C184" s="36" t="s">
        <v>24</v>
      </c>
      <c r="D184" s="36"/>
      <c r="E184" s="36"/>
      <c r="F184" s="36"/>
      <c r="O184" s="31"/>
      <c r="P184" s="35"/>
    </row>
    <row r="185" spans="1:16" s="20" customFormat="1" ht="63.75" customHeight="1">
      <c r="A185" s="66" t="s">
        <v>8</v>
      </c>
      <c r="B185" s="68" t="s">
        <v>9</v>
      </c>
      <c r="C185" s="70" t="s">
        <v>0</v>
      </c>
      <c r="D185" s="59" t="s">
        <v>7</v>
      </c>
      <c r="E185" s="60"/>
      <c r="F185" s="61"/>
      <c r="G185" s="37" t="s">
        <v>28</v>
      </c>
      <c r="H185" s="38" t="s">
        <v>4</v>
      </c>
      <c r="I185" s="60" t="s">
        <v>5</v>
      </c>
      <c r="J185" s="60"/>
      <c r="K185" s="60"/>
      <c r="L185" s="59" t="s">
        <v>16</v>
      </c>
      <c r="M185" s="60"/>
      <c r="N185" s="61"/>
      <c r="O185" s="62" t="s">
        <v>6</v>
      </c>
      <c r="P185" s="64"/>
    </row>
    <row r="186" spans="1:16" s="20" customFormat="1">
      <c r="A186" s="67"/>
      <c r="B186" s="69"/>
      <c r="C186" s="71"/>
      <c r="D186" s="39" t="s">
        <v>1</v>
      </c>
      <c r="E186" s="39" t="s">
        <v>2</v>
      </c>
      <c r="F186" s="39" t="s">
        <v>3</v>
      </c>
      <c r="G186" s="39"/>
      <c r="H186" s="39"/>
      <c r="I186" s="39" t="s">
        <v>1</v>
      </c>
      <c r="J186" s="39" t="s">
        <v>2</v>
      </c>
      <c r="K186" s="39" t="s">
        <v>3</v>
      </c>
      <c r="L186" s="39" t="s">
        <v>1</v>
      </c>
      <c r="M186" s="39" t="s">
        <v>2</v>
      </c>
      <c r="N186" s="39" t="s">
        <v>3</v>
      </c>
      <c r="O186" s="63"/>
      <c r="P186" s="72"/>
    </row>
    <row r="187" spans="1:16" s="20" customFormat="1">
      <c r="A187" s="15">
        <v>1611</v>
      </c>
      <c r="B187" s="16">
        <v>100</v>
      </c>
      <c r="C187" s="17">
        <v>1</v>
      </c>
      <c r="D187" s="18">
        <v>24</v>
      </c>
      <c r="E187" s="18">
        <v>16</v>
      </c>
      <c r="F187" s="18">
        <v>16</v>
      </c>
      <c r="G187" s="18">
        <v>248</v>
      </c>
      <c r="H187" s="16"/>
      <c r="I187" s="16"/>
      <c r="J187" s="16"/>
      <c r="K187" s="16"/>
      <c r="L187" s="16"/>
      <c r="M187" s="16"/>
      <c r="N187" s="15"/>
      <c r="O187" s="29">
        <v>41996</v>
      </c>
      <c r="P187" s="73"/>
    </row>
    <row r="188" spans="1:16" s="20" customFormat="1">
      <c r="A188" s="21"/>
      <c r="B188" s="22"/>
      <c r="C188" s="17"/>
      <c r="D188" s="18"/>
      <c r="E188" s="18"/>
      <c r="F188" s="23"/>
      <c r="G188" s="18"/>
      <c r="H188" s="22"/>
      <c r="I188" s="22"/>
      <c r="J188" s="22"/>
      <c r="K188" s="22"/>
      <c r="L188" s="22"/>
      <c r="M188" s="22"/>
      <c r="N188" s="22"/>
      <c r="O188" s="24">
        <v>0.72222222222222221</v>
      </c>
      <c r="P188" s="74"/>
    </row>
    <row r="189" spans="1:16" s="20" customFormat="1">
      <c r="A189" s="21"/>
      <c r="B189" s="22"/>
      <c r="C189" s="17" t="s">
        <v>12</v>
      </c>
      <c r="D189" s="18">
        <f>SUM(D187:D188)</f>
        <v>24</v>
      </c>
      <c r="E189" s="18">
        <f t="shared" ref="E189:F189" si="48">SUM(E187:E188)</f>
        <v>16</v>
      </c>
      <c r="F189" s="18">
        <f t="shared" si="48"/>
        <v>16</v>
      </c>
      <c r="G189" s="22"/>
      <c r="H189" s="22"/>
      <c r="I189" s="22">
        <v>250</v>
      </c>
      <c r="J189" s="22">
        <v>247</v>
      </c>
      <c r="K189" s="22">
        <v>247</v>
      </c>
      <c r="L189" s="22">
        <v>434</v>
      </c>
      <c r="M189" s="22">
        <v>435</v>
      </c>
      <c r="N189" s="21">
        <v>434</v>
      </c>
      <c r="O189" s="22"/>
      <c r="P189" s="74"/>
    </row>
    <row r="190" spans="1:16" s="20" customFormat="1">
      <c r="A190" s="25"/>
      <c r="B190" s="26"/>
      <c r="C190" s="17" t="s">
        <v>13</v>
      </c>
      <c r="D190" s="23"/>
      <c r="E190" s="16">
        <f>(D189*I189+E189*J189+F189*K189)/1000</f>
        <v>13.904</v>
      </c>
      <c r="F190" s="17"/>
      <c r="G190" s="26"/>
      <c r="H190" s="26"/>
      <c r="I190" s="26"/>
      <c r="J190" s="26"/>
      <c r="K190" s="26"/>
      <c r="L190" s="26"/>
      <c r="M190" s="26"/>
      <c r="N190" s="25"/>
      <c r="O190" s="26"/>
      <c r="P190" s="75"/>
    </row>
    <row r="191" spans="1:16" s="20" customFormat="1">
      <c r="A191" s="15">
        <v>1612</v>
      </c>
      <c r="B191" s="16">
        <v>100</v>
      </c>
      <c r="C191" s="17">
        <v>1</v>
      </c>
      <c r="D191" s="18">
        <v>19</v>
      </c>
      <c r="E191" s="16">
        <v>0</v>
      </c>
      <c r="F191" s="18">
        <v>3</v>
      </c>
      <c r="G191" s="18">
        <v>241</v>
      </c>
      <c r="H191" s="16"/>
      <c r="I191" s="16"/>
      <c r="J191" s="16"/>
      <c r="K191" s="16"/>
      <c r="L191" s="16"/>
      <c r="M191" s="16"/>
      <c r="N191" s="16"/>
      <c r="O191" s="29">
        <v>41996</v>
      </c>
      <c r="P191" s="73"/>
    </row>
    <row r="192" spans="1:16" s="20" customFormat="1">
      <c r="A192" s="21"/>
      <c r="B192" s="22"/>
      <c r="C192" s="17">
        <v>2</v>
      </c>
      <c r="D192" s="18">
        <v>3</v>
      </c>
      <c r="E192" s="18">
        <v>2</v>
      </c>
      <c r="F192" s="23">
        <v>22</v>
      </c>
      <c r="G192" s="18">
        <v>247</v>
      </c>
      <c r="H192" s="22"/>
      <c r="I192" s="22"/>
      <c r="J192" s="22"/>
      <c r="K192" s="22"/>
      <c r="L192" s="22"/>
      <c r="M192" s="22"/>
      <c r="N192" s="21"/>
      <c r="O192" s="24">
        <v>0.75</v>
      </c>
      <c r="P192" s="74"/>
    </row>
    <row r="193" spans="1:16" s="20" customFormat="1">
      <c r="A193" s="21"/>
      <c r="B193" s="22"/>
      <c r="C193" s="17" t="s">
        <v>12</v>
      </c>
      <c r="D193" s="23">
        <f>SUM(D191:D192)</f>
        <v>22</v>
      </c>
      <c r="E193" s="23">
        <f t="shared" ref="E193:F193" si="49">SUM(E191:E192)</f>
        <v>2</v>
      </c>
      <c r="F193" s="23">
        <f t="shared" si="49"/>
        <v>25</v>
      </c>
      <c r="G193" s="22"/>
      <c r="H193" s="22"/>
      <c r="I193" s="22">
        <v>250</v>
      </c>
      <c r="J193" s="22">
        <v>230</v>
      </c>
      <c r="K193" s="22">
        <v>240</v>
      </c>
      <c r="L193" s="22">
        <v>430</v>
      </c>
      <c r="M193" s="22">
        <v>431</v>
      </c>
      <c r="N193" s="21">
        <v>430</v>
      </c>
      <c r="O193" s="22"/>
      <c r="P193" s="74"/>
    </row>
    <row r="194" spans="1:16" s="20" customFormat="1">
      <c r="A194" s="25"/>
      <c r="B194" s="26"/>
      <c r="C194" s="17" t="s">
        <v>13</v>
      </c>
      <c r="D194" s="23"/>
      <c r="E194" s="18">
        <f>(D193*I193+E193*J193+F193*K193)/1000</f>
        <v>11.96</v>
      </c>
      <c r="F194" s="17"/>
      <c r="G194" s="26"/>
      <c r="H194" s="26"/>
      <c r="I194" s="26"/>
      <c r="J194" s="26"/>
      <c r="K194" s="26"/>
      <c r="L194" s="26"/>
      <c r="M194" s="26"/>
      <c r="N194" s="25"/>
      <c r="O194" s="26"/>
      <c r="P194" s="75"/>
    </row>
    <row r="195" spans="1:16" s="20" customFormat="1">
      <c r="O195" s="31"/>
      <c r="P195" s="35"/>
    </row>
    <row r="196" spans="1:16" s="20" customFormat="1">
      <c r="O196" s="31"/>
      <c r="P196" s="35"/>
    </row>
    <row r="197" spans="1:16" s="20" customFormat="1">
      <c r="O197" s="40"/>
      <c r="P197" s="41"/>
    </row>
    <row r="198" spans="1:16" s="20" customFormat="1">
      <c r="O198" s="40"/>
      <c r="P198" s="41"/>
    </row>
    <row r="199" spans="1:16" s="20" customFormat="1">
      <c r="O199" s="40"/>
      <c r="P199" s="41"/>
    </row>
    <row r="200" spans="1:16" s="20" customFormat="1">
      <c r="O200" s="40"/>
      <c r="P200" s="41"/>
    </row>
    <row r="201" spans="1:16" s="20" customFormat="1">
      <c r="O201" s="40"/>
      <c r="P201" s="41"/>
    </row>
    <row r="202" spans="1:16" s="20" customFormat="1">
      <c r="O202" s="40"/>
      <c r="P202" s="41"/>
    </row>
    <row r="203" spans="1:16" s="20" customFormat="1">
      <c r="O203" s="40"/>
      <c r="P203" s="41"/>
    </row>
    <row r="204" spans="1:16" s="20" customFormat="1">
      <c r="O204" s="40"/>
      <c r="P204" s="41"/>
    </row>
    <row r="205" spans="1:16" s="20" customFormat="1">
      <c r="O205" s="40"/>
      <c r="P205" s="41"/>
    </row>
    <row r="206" spans="1:16" s="20" customFormat="1">
      <c r="O206" s="40"/>
      <c r="P206" s="41"/>
    </row>
    <row r="207" spans="1:16" s="20" customFormat="1">
      <c r="O207" s="40"/>
      <c r="P207" s="41"/>
    </row>
    <row r="208" spans="1:16" s="20" customFormat="1">
      <c r="O208" s="40"/>
      <c r="P208" s="41"/>
    </row>
    <row r="209" spans="1:16" s="20" customFormat="1">
      <c r="C209" s="36" t="s">
        <v>22</v>
      </c>
      <c r="D209" s="36"/>
      <c r="E209" s="36"/>
      <c r="F209" s="36"/>
      <c r="G209" s="36"/>
      <c r="O209" s="40"/>
      <c r="P209" s="41"/>
    </row>
    <row r="210" spans="1:16" s="20" customFormat="1" ht="60" customHeight="1">
      <c r="A210" s="66" t="s">
        <v>8</v>
      </c>
      <c r="B210" s="68" t="s">
        <v>9</v>
      </c>
      <c r="C210" s="70" t="s">
        <v>0</v>
      </c>
      <c r="D210" s="59" t="s">
        <v>7</v>
      </c>
      <c r="E210" s="60"/>
      <c r="F210" s="61"/>
      <c r="G210" s="37" t="s">
        <v>28</v>
      </c>
      <c r="H210" s="38" t="s">
        <v>4</v>
      </c>
      <c r="I210" s="60" t="s">
        <v>5</v>
      </c>
      <c r="J210" s="60"/>
      <c r="K210" s="60"/>
      <c r="L210" s="59" t="s">
        <v>16</v>
      </c>
      <c r="M210" s="60"/>
      <c r="N210" s="61"/>
      <c r="O210" s="62" t="s">
        <v>6</v>
      </c>
      <c r="P210" s="64"/>
    </row>
    <row r="211" spans="1:16" s="20" customFormat="1">
      <c r="A211" s="67"/>
      <c r="B211" s="69"/>
      <c r="C211" s="71"/>
      <c r="D211" s="39" t="s">
        <v>1</v>
      </c>
      <c r="E211" s="39" t="s">
        <v>2</v>
      </c>
      <c r="F211" s="39" t="s">
        <v>3</v>
      </c>
      <c r="G211" s="39"/>
      <c r="H211" s="39"/>
      <c r="I211" s="39" t="s">
        <v>1</v>
      </c>
      <c r="J211" s="39" t="s">
        <v>2</v>
      </c>
      <c r="K211" s="39" t="s">
        <v>3</v>
      </c>
      <c r="L211" s="39" t="s">
        <v>1</v>
      </c>
      <c r="M211" s="39" t="s">
        <v>2</v>
      </c>
      <c r="N211" s="39" t="s">
        <v>3</v>
      </c>
      <c r="O211" s="63"/>
      <c r="P211" s="72"/>
    </row>
    <row r="212" spans="1:16" s="20" customFormat="1">
      <c r="A212" s="15">
        <v>2101</v>
      </c>
      <c r="B212" s="16">
        <v>160</v>
      </c>
      <c r="C212" s="17">
        <v>1</v>
      </c>
      <c r="D212" s="18">
        <v>39</v>
      </c>
      <c r="E212" s="18">
        <v>19</v>
      </c>
      <c r="F212" s="18">
        <v>19</v>
      </c>
      <c r="G212" s="18">
        <v>230</v>
      </c>
      <c r="H212" s="16"/>
      <c r="I212" s="16"/>
      <c r="J212" s="16"/>
      <c r="K212" s="16"/>
      <c r="L212" s="16"/>
      <c r="M212" s="16"/>
      <c r="N212" s="15"/>
      <c r="O212" s="29">
        <v>41996</v>
      </c>
      <c r="P212" s="73"/>
    </row>
    <row r="213" spans="1:16" s="20" customFormat="1">
      <c r="A213" s="21"/>
      <c r="B213" s="22"/>
      <c r="C213" s="17">
        <v>2</v>
      </c>
      <c r="D213" s="18">
        <v>22</v>
      </c>
      <c r="E213" s="18">
        <v>43</v>
      </c>
      <c r="F213" s="23">
        <v>37</v>
      </c>
      <c r="G213" s="18">
        <v>240</v>
      </c>
      <c r="H213" s="22"/>
      <c r="I213" s="22"/>
      <c r="J213" s="22"/>
      <c r="K213" s="22"/>
      <c r="L213" s="22"/>
      <c r="M213" s="22"/>
      <c r="N213" s="21"/>
      <c r="O213" s="24">
        <v>0.80902777777777779</v>
      </c>
      <c r="P213" s="74"/>
    </row>
    <row r="214" spans="1:16" s="20" customFormat="1">
      <c r="A214" s="21"/>
      <c r="B214" s="22"/>
      <c r="C214" s="17">
        <v>3</v>
      </c>
      <c r="D214" s="18">
        <v>1</v>
      </c>
      <c r="E214" s="18">
        <v>4</v>
      </c>
      <c r="F214" s="23">
        <v>0</v>
      </c>
      <c r="G214" s="18">
        <v>237</v>
      </c>
      <c r="H214" s="22"/>
      <c r="I214" s="22"/>
      <c r="J214" s="22"/>
      <c r="K214" s="22"/>
      <c r="L214" s="22"/>
      <c r="M214" s="22"/>
      <c r="N214" s="21"/>
      <c r="O214" s="24"/>
      <c r="P214" s="74"/>
    </row>
    <row r="215" spans="1:16" s="20" customFormat="1">
      <c r="A215" s="21"/>
      <c r="B215" s="22"/>
      <c r="C215" s="17" t="s">
        <v>12</v>
      </c>
      <c r="D215" s="18">
        <f>SUM(D212:D214)</f>
        <v>62</v>
      </c>
      <c r="E215" s="18">
        <f t="shared" ref="E215:F215" si="50">SUM(E212:E214)</f>
        <v>66</v>
      </c>
      <c r="F215" s="18">
        <f t="shared" si="50"/>
        <v>56</v>
      </c>
      <c r="G215" s="22"/>
      <c r="H215" s="22"/>
      <c r="I215" s="22">
        <v>238</v>
      </c>
      <c r="J215" s="22">
        <v>246</v>
      </c>
      <c r="K215" s="22">
        <v>239</v>
      </c>
      <c r="L215" s="22">
        <v>418</v>
      </c>
      <c r="M215" s="22">
        <v>414</v>
      </c>
      <c r="N215" s="22">
        <v>418</v>
      </c>
      <c r="O215" s="22"/>
      <c r="P215" s="74"/>
    </row>
    <row r="216" spans="1:16" s="20" customFormat="1">
      <c r="A216" s="25"/>
      <c r="B216" s="26"/>
      <c r="C216" s="17" t="s">
        <v>13</v>
      </c>
      <c r="D216" s="23"/>
      <c r="E216" s="16">
        <f>(D215*I215+E215*J215+F215*K215)/1000</f>
        <v>44.375999999999998</v>
      </c>
      <c r="F216" s="17"/>
      <c r="G216" s="26"/>
      <c r="H216" s="26"/>
      <c r="I216" s="26"/>
      <c r="J216" s="26"/>
      <c r="K216" s="26"/>
      <c r="L216" s="26"/>
      <c r="M216" s="26"/>
      <c r="N216" s="26"/>
      <c r="O216" s="26"/>
      <c r="P216" s="75"/>
    </row>
    <row r="217" spans="1:16" s="20" customFormat="1">
      <c r="A217" s="15">
        <v>2102</v>
      </c>
      <c r="B217" s="16">
        <v>250</v>
      </c>
      <c r="C217" s="17">
        <v>1</v>
      </c>
      <c r="D217" s="18">
        <v>18</v>
      </c>
      <c r="E217" s="18">
        <v>42</v>
      </c>
      <c r="F217" s="18">
        <v>18</v>
      </c>
      <c r="G217" s="18">
        <v>244</v>
      </c>
      <c r="H217" s="16"/>
      <c r="I217" s="16"/>
      <c r="J217" s="16"/>
      <c r="K217" s="16"/>
      <c r="L217" s="16"/>
      <c r="M217" s="16"/>
      <c r="N217" s="15"/>
      <c r="O217" s="29">
        <v>41996</v>
      </c>
      <c r="P217" s="73"/>
    </row>
    <row r="218" spans="1:16" s="20" customFormat="1">
      <c r="A218" s="21"/>
      <c r="B218" s="22"/>
      <c r="C218" s="17">
        <v>2</v>
      </c>
      <c r="D218" s="18">
        <v>9</v>
      </c>
      <c r="E218" s="18">
        <v>10</v>
      </c>
      <c r="F218" s="23">
        <v>21</v>
      </c>
      <c r="G218" s="18">
        <v>241</v>
      </c>
      <c r="H218" s="22"/>
      <c r="I218" s="22"/>
      <c r="J218" s="22"/>
      <c r="K218" s="22"/>
      <c r="L218" s="22"/>
      <c r="M218" s="22"/>
      <c r="N218" s="21"/>
      <c r="O218" s="24">
        <v>0.83333333333333337</v>
      </c>
      <c r="P218" s="74"/>
    </row>
    <row r="219" spans="1:16" s="20" customFormat="1">
      <c r="A219" s="21"/>
      <c r="B219" s="22"/>
      <c r="C219" s="17">
        <v>3</v>
      </c>
      <c r="D219" s="18">
        <v>5</v>
      </c>
      <c r="E219" s="18">
        <v>5</v>
      </c>
      <c r="F219" s="23">
        <v>11</v>
      </c>
      <c r="G219" s="18">
        <v>244</v>
      </c>
      <c r="H219" s="22"/>
      <c r="I219" s="22"/>
      <c r="J219" s="22"/>
      <c r="K219" s="22"/>
      <c r="L219" s="22"/>
      <c r="M219" s="22"/>
      <c r="N219" s="21"/>
      <c r="O219" s="24"/>
      <c r="P219" s="74"/>
    </row>
    <row r="220" spans="1:16" s="20" customFormat="1">
      <c r="A220" s="21"/>
      <c r="B220" s="22"/>
      <c r="C220" s="17" t="s">
        <v>12</v>
      </c>
      <c r="D220" s="18">
        <f>SUM(D217:D219)</f>
        <v>32</v>
      </c>
      <c r="E220" s="18">
        <f t="shared" ref="E220:F220" si="51">SUM(E217:E219)</f>
        <v>57</v>
      </c>
      <c r="F220" s="18">
        <f t="shared" si="51"/>
        <v>50</v>
      </c>
      <c r="G220" s="22"/>
      <c r="H220" s="22"/>
      <c r="I220" s="22">
        <v>248</v>
      </c>
      <c r="J220" s="22">
        <v>249</v>
      </c>
      <c r="K220" s="22">
        <v>244</v>
      </c>
      <c r="L220" s="22">
        <v>423</v>
      </c>
      <c r="M220" s="22">
        <v>433</v>
      </c>
      <c r="N220" s="22">
        <v>423</v>
      </c>
      <c r="O220" s="22"/>
      <c r="P220" s="74"/>
    </row>
    <row r="221" spans="1:16" s="20" customFormat="1">
      <c r="A221" s="25"/>
      <c r="B221" s="26"/>
      <c r="C221" s="17" t="s">
        <v>13</v>
      </c>
      <c r="D221" s="23"/>
      <c r="E221" s="18">
        <f>(D220*I220+E220*J220+F220*K220)/1000</f>
        <v>34.329000000000001</v>
      </c>
      <c r="F221" s="17"/>
      <c r="G221" s="26"/>
      <c r="H221" s="26"/>
      <c r="I221" s="26"/>
      <c r="J221" s="26"/>
      <c r="K221" s="26"/>
      <c r="L221" s="26"/>
      <c r="M221" s="26"/>
      <c r="N221" s="26"/>
      <c r="O221" s="26"/>
      <c r="P221" s="75"/>
    </row>
    <row r="222" spans="1:16" s="20" customFormat="1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40"/>
      <c r="P222" s="41"/>
    </row>
    <row r="223" spans="1:16" s="20" customForma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40"/>
      <c r="P223" s="41"/>
    </row>
    <row r="224" spans="1:16" s="20" customFormat="1">
      <c r="C224" s="42" t="s">
        <v>23</v>
      </c>
      <c r="O224" s="31"/>
      <c r="P224" s="35"/>
    </row>
    <row r="225" spans="1:16" s="20" customFormat="1" ht="64.5" customHeight="1">
      <c r="A225" s="66" t="s">
        <v>8</v>
      </c>
      <c r="B225" s="68" t="s">
        <v>9</v>
      </c>
      <c r="C225" s="70" t="s">
        <v>0</v>
      </c>
      <c r="D225" s="59" t="s">
        <v>7</v>
      </c>
      <c r="E225" s="60"/>
      <c r="F225" s="61"/>
      <c r="G225" s="37" t="s">
        <v>28</v>
      </c>
      <c r="H225" s="38" t="s">
        <v>4</v>
      </c>
      <c r="I225" s="60" t="s">
        <v>5</v>
      </c>
      <c r="J225" s="60"/>
      <c r="K225" s="60"/>
      <c r="L225" s="59" t="s">
        <v>16</v>
      </c>
      <c r="M225" s="60"/>
      <c r="N225" s="61"/>
      <c r="O225" s="62" t="s">
        <v>6</v>
      </c>
      <c r="P225" s="64"/>
    </row>
    <row r="226" spans="1:16" s="20" customFormat="1">
      <c r="A226" s="67"/>
      <c r="B226" s="69"/>
      <c r="C226" s="71"/>
      <c r="D226" s="39" t="s">
        <v>1</v>
      </c>
      <c r="E226" s="39" t="s">
        <v>2</v>
      </c>
      <c r="F226" s="39" t="s">
        <v>3</v>
      </c>
      <c r="G226" s="39"/>
      <c r="H226" s="39"/>
      <c r="I226" s="39" t="s">
        <v>1</v>
      </c>
      <c r="J226" s="39" t="s">
        <v>2</v>
      </c>
      <c r="K226" s="39" t="s">
        <v>3</v>
      </c>
      <c r="L226" s="39" t="s">
        <v>1</v>
      </c>
      <c r="M226" s="39" t="s">
        <v>2</v>
      </c>
      <c r="N226" s="39" t="s">
        <v>3</v>
      </c>
      <c r="O226" s="63"/>
      <c r="P226" s="72"/>
    </row>
    <row r="227" spans="1:16" s="20" customFormat="1">
      <c r="A227" s="15">
        <v>4948</v>
      </c>
      <c r="B227" s="16">
        <v>100</v>
      </c>
      <c r="C227" s="17">
        <v>1</v>
      </c>
      <c r="D227" s="18">
        <v>5</v>
      </c>
      <c r="E227" s="18">
        <v>11</v>
      </c>
      <c r="F227" s="18">
        <v>5</v>
      </c>
      <c r="G227" s="18">
        <v>227</v>
      </c>
      <c r="H227" s="16"/>
      <c r="I227" s="16"/>
      <c r="J227" s="16"/>
      <c r="K227" s="16"/>
      <c r="L227" s="16"/>
      <c r="M227" s="16"/>
      <c r="N227" s="16"/>
      <c r="O227" s="29">
        <v>41996</v>
      </c>
      <c r="P227" s="73"/>
    </row>
    <row r="228" spans="1:16" s="20" customFormat="1">
      <c r="A228" s="21"/>
      <c r="B228" s="22"/>
      <c r="C228" s="17">
        <v>2</v>
      </c>
      <c r="D228" s="18">
        <v>13</v>
      </c>
      <c r="E228" s="18">
        <v>9</v>
      </c>
      <c r="F228" s="23">
        <v>11</v>
      </c>
      <c r="G228" s="18">
        <v>230</v>
      </c>
      <c r="H228" s="22"/>
      <c r="I228" s="22"/>
      <c r="J228" s="22"/>
      <c r="K228" s="22"/>
      <c r="L228" s="22"/>
      <c r="M228" s="22"/>
      <c r="N228" s="22"/>
      <c r="O228" s="24">
        <v>0.90972222222222221</v>
      </c>
      <c r="P228" s="74"/>
    </row>
    <row r="229" spans="1:16" s="20" customFormat="1">
      <c r="A229" s="21"/>
      <c r="B229" s="22"/>
      <c r="C229" s="17" t="s">
        <v>12</v>
      </c>
      <c r="D229" s="18">
        <f>SUM(D227:D228)</f>
        <v>18</v>
      </c>
      <c r="E229" s="18">
        <f t="shared" ref="E229:F229" si="52">SUM(E227:E228)</f>
        <v>20</v>
      </c>
      <c r="F229" s="18">
        <f t="shared" si="52"/>
        <v>16</v>
      </c>
      <c r="G229" s="22"/>
      <c r="H229" s="22"/>
      <c r="I229" s="22">
        <v>225</v>
      </c>
      <c r="J229" s="22">
        <v>238</v>
      </c>
      <c r="K229" s="22">
        <v>235</v>
      </c>
      <c r="L229" s="22">
        <v>412</v>
      </c>
      <c r="M229" s="22">
        <v>410</v>
      </c>
      <c r="N229" s="22">
        <v>412</v>
      </c>
      <c r="O229" s="22"/>
      <c r="P229" s="74"/>
    </row>
    <row r="230" spans="1:16" s="20" customFormat="1">
      <c r="A230" s="25"/>
      <c r="B230" s="26"/>
      <c r="C230" s="17" t="s">
        <v>13</v>
      </c>
      <c r="D230" s="23"/>
      <c r="E230" s="18">
        <f>(D229*I229+E229*J229+F229*K229)/1000</f>
        <v>12.57</v>
      </c>
      <c r="F230" s="17"/>
      <c r="G230" s="26"/>
      <c r="H230" s="26"/>
      <c r="I230" s="26"/>
      <c r="J230" s="26"/>
      <c r="K230" s="26"/>
      <c r="L230" s="26"/>
      <c r="M230" s="26"/>
      <c r="N230" s="26"/>
      <c r="O230" s="26"/>
      <c r="P230" s="75"/>
    </row>
    <row r="231" spans="1:16" s="20" customFormat="1">
      <c r="A231" s="15">
        <v>4950</v>
      </c>
      <c r="B231" s="16">
        <v>160</v>
      </c>
      <c r="C231" s="17">
        <v>1</v>
      </c>
      <c r="D231" s="18">
        <v>4</v>
      </c>
      <c r="E231" s="18">
        <v>0</v>
      </c>
      <c r="F231" s="18">
        <v>6</v>
      </c>
      <c r="G231" s="18">
        <v>229</v>
      </c>
      <c r="H231" s="16"/>
      <c r="I231" s="16"/>
      <c r="J231" s="16"/>
      <c r="K231" s="16"/>
      <c r="L231" s="16"/>
      <c r="M231" s="16"/>
      <c r="N231" s="16"/>
      <c r="O231" s="29">
        <v>41996</v>
      </c>
      <c r="P231" s="73"/>
    </row>
    <row r="232" spans="1:16" s="20" customFormat="1">
      <c r="A232" s="21"/>
      <c r="B232" s="22"/>
      <c r="C232" s="17">
        <v>2</v>
      </c>
      <c r="D232" s="18">
        <v>0</v>
      </c>
      <c r="E232" s="18">
        <v>0</v>
      </c>
      <c r="F232" s="23">
        <v>0</v>
      </c>
      <c r="G232" s="18"/>
      <c r="H232" s="22"/>
      <c r="I232" s="22"/>
      <c r="J232" s="22"/>
      <c r="K232" s="22"/>
      <c r="L232" s="22"/>
      <c r="M232" s="22"/>
      <c r="N232" s="22"/>
      <c r="O232" s="24">
        <v>0.92708333333333337</v>
      </c>
      <c r="P232" s="74"/>
    </row>
    <row r="233" spans="1:16" s="20" customFormat="1">
      <c r="A233" s="21"/>
      <c r="B233" s="22"/>
      <c r="C233" s="17" t="s">
        <v>12</v>
      </c>
      <c r="D233" s="18">
        <f>SUM(D231:D232)</f>
        <v>4</v>
      </c>
      <c r="E233" s="18">
        <f t="shared" ref="E233:F233" si="53">SUM(E231:E232)</f>
        <v>0</v>
      </c>
      <c r="F233" s="18">
        <f t="shared" si="53"/>
        <v>6</v>
      </c>
      <c r="G233" s="22"/>
      <c r="H233" s="22"/>
      <c r="I233" s="22">
        <v>236</v>
      </c>
      <c r="J233" s="22">
        <v>235</v>
      </c>
      <c r="K233" s="22">
        <v>236</v>
      </c>
      <c r="L233" s="22">
        <v>411</v>
      </c>
      <c r="M233" s="22">
        <v>410</v>
      </c>
      <c r="N233" s="22">
        <v>412</v>
      </c>
      <c r="O233" s="22"/>
      <c r="P233" s="74"/>
    </row>
    <row r="234" spans="1:16" s="20" customFormat="1">
      <c r="A234" s="25"/>
      <c r="B234" s="26"/>
      <c r="C234" s="17" t="s">
        <v>13</v>
      </c>
      <c r="D234" s="23"/>
      <c r="E234" s="18">
        <f>(D233*I233+E233*J233+F233*K233)/1000</f>
        <v>2.36</v>
      </c>
      <c r="F234" s="17"/>
      <c r="G234" s="26"/>
      <c r="H234" s="26"/>
      <c r="I234" s="26"/>
      <c r="J234" s="26"/>
      <c r="K234" s="26"/>
      <c r="L234" s="26"/>
      <c r="M234" s="26"/>
      <c r="N234" s="26"/>
      <c r="O234" s="26"/>
      <c r="P234" s="75"/>
    </row>
    <row r="235" spans="1:16" s="20" customFormat="1">
      <c r="A235" s="15">
        <v>4930</v>
      </c>
      <c r="B235" s="16">
        <v>100</v>
      </c>
      <c r="C235" s="17">
        <v>1</v>
      </c>
      <c r="D235" s="18">
        <v>26</v>
      </c>
      <c r="E235" s="18">
        <v>18</v>
      </c>
      <c r="F235" s="18">
        <v>5</v>
      </c>
      <c r="G235" s="18">
        <v>240</v>
      </c>
      <c r="H235" s="16"/>
      <c r="I235" s="16"/>
      <c r="J235" s="16"/>
      <c r="K235" s="16"/>
      <c r="L235" s="16"/>
      <c r="M235" s="16"/>
      <c r="N235" s="16"/>
      <c r="O235" s="29">
        <v>41996</v>
      </c>
      <c r="P235" s="73"/>
    </row>
    <row r="236" spans="1:16" s="20" customFormat="1">
      <c r="A236" s="21"/>
      <c r="B236" s="22"/>
      <c r="C236" s="17">
        <v>2</v>
      </c>
      <c r="D236" s="18">
        <v>6</v>
      </c>
      <c r="E236" s="18">
        <v>13</v>
      </c>
      <c r="F236" s="23">
        <v>6</v>
      </c>
      <c r="G236" s="18">
        <v>238</v>
      </c>
      <c r="H236" s="22"/>
      <c r="I236" s="22"/>
      <c r="J236" s="22"/>
      <c r="K236" s="22"/>
      <c r="L236" s="22"/>
      <c r="M236" s="22"/>
      <c r="N236" s="22"/>
      <c r="O236" s="24">
        <v>0.77083333333333337</v>
      </c>
      <c r="P236" s="74"/>
    </row>
    <row r="237" spans="1:16" s="20" customFormat="1">
      <c r="A237" s="21"/>
      <c r="B237" s="22"/>
      <c r="C237" s="17" t="s">
        <v>12</v>
      </c>
      <c r="D237" s="18">
        <f>SUM(D235:D236)</f>
        <v>32</v>
      </c>
      <c r="E237" s="18">
        <f t="shared" ref="E237" si="54">SUM(E235:E236)</f>
        <v>31</v>
      </c>
      <c r="F237" s="18">
        <f t="shared" ref="F237" si="55">SUM(F235:F236)</f>
        <v>11</v>
      </c>
      <c r="G237" s="22"/>
      <c r="H237" s="22"/>
      <c r="I237" s="22">
        <v>239</v>
      </c>
      <c r="J237" s="22">
        <v>232</v>
      </c>
      <c r="K237" s="22">
        <v>250</v>
      </c>
      <c r="L237" s="22">
        <v>412</v>
      </c>
      <c r="M237" s="22">
        <v>410</v>
      </c>
      <c r="N237" s="22">
        <v>415</v>
      </c>
      <c r="O237" s="22"/>
      <c r="P237" s="74"/>
    </row>
    <row r="238" spans="1:16" s="20" customFormat="1">
      <c r="A238" s="25"/>
      <c r="B238" s="26"/>
      <c r="C238" s="17" t="s">
        <v>13</v>
      </c>
      <c r="D238" s="23"/>
      <c r="E238" s="18">
        <f>(D237*I237+E237*J237+F237*K237)/1000</f>
        <v>17.59</v>
      </c>
      <c r="F238" s="17"/>
      <c r="G238" s="26"/>
      <c r="H238" s="26"/>
      <c r="I238" s="26"/>
      <c r="J238" s="26"/>
      <c r="K238" s="26"/>
      <c r="L238" s="26"/>
      <c r="M238" s="26"/>
      <c r="N238" s="26"/>
      <c r="O238" s="26"/>
      <c r="P238" s="75"/>
    </row>
    <row r="239" spans="1:16" s="20" customFormat="1">
      <c r="A239" s="31"/>
      <c r="B239" s="43" t="s">
        <v>29</v>
      </c>
      <c r="C239" s="31"/>
      <c r="D239" s="43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40"/>
      <c r="P239" s="41"/>
    </row>
    <row r="240" spans="1:16" s="20" customFormat="1" ht="69.75" customHeight="1">
      <c r="A240" s="66" t="s">
        <v>8</v>
      </c>
      <c r="B240" s="68" t="s">
        <v>9</v>
      </c>
      <c r="C240" s="70" t="s">
        <v>0</v>
      </c>
      <c r="D240" s="59" t="s">
        <v>7</v>
      </c>
      <c r="E240" s="60"/>
      <c r="F240" s="61"/>
      <c r="G240" s="37" t="s">
        <v>28</v>
      </c>
      <c r="H240" s="38" t="s">
        <v>4</v>
      </c>
      <c r="I240" s="60" t="s">
        <v>5</v>
      </c>
      <c r="J240" s="60"/>
      <c r="K240" s="60"/>
      <c r="L240" s="59" t="s">
        <v>16</v>
      </c>
      <c r="M240" s="60"/>
      <c r="N240" s="61"/>
      <c r="O240" s="62" t="s">
        <v>6</v>
      </c>
      <c r="P240" s="64"/>
    </row>
    <row r="241" spans="1:16" s="20" customFormat="1">
      <c r="A241" s="67"/>
      <c r="B241" s="69"/>
      <c r="C241" s="71"/>
      <c r="D241" s="39" t="s">
        <v>1</v>
      </c>
      <c r="E241" s="39" t="s">
        <v>2</v>
      </c>
      <c r="F241" s="39" t="s">
        <v>3</v>
      </c>
      <c r="G241" s="39"/>
      <c r="H241" s="39"/>
      <c r="I241" s="39" t="s">
        <v>1</v>
      </c>
      <c r="J241" s="39" t="s">
        <v>2</v>
      </c>
      <c r="K241" s="39" t="s">
        <v>3</v>
      </c>
      <c r="L241" s="39" t="s">
        <v>1</v>
      </c>
      <c r="M241" s="39" t="s">
        <v>2</v>
      </c>
      <c r="N241" s="39" t="s">
        <v>3</v>
      </c>
      <c r="O241" s="63"/>
      <c r="P241" s="72"/>
    </row>
    <row r="242" spans="1:16" s="20" customFormat="1">
      <c r="A242" s="15">
        <v>1942</v>
      </c>
      <c r="B242" s="16">
        <v>100</v>
      </c>
      <c r="C242" s="17">
        <v>1</v>
      </c>
      <c r="D242" s="18">
        <v>18.600000000000001</v>
      </c>
      <c r="E242" s="18">
        <v>56.4</v>
      </c>
      <c r="F242" s="18">
        <v>40</v>
      </c>
      <c r="G242" s="23">
        <v>198</v>
      </c>
      <c r="H242" s="16"/>
      <c r="I242" s="16"/>
      <c r="J242" s="16"/>
      <c r="K242" s="16"/>
      <c r="L242" s="16"/>
      <c r="M242" s="16"/>
      <c r="N242" s="16"/>
      <c r="O242" s="29">
        <v>41997</v>
      </c>
      <c r="P242" s="73"/>
    </row>
    <row r="243" spans="1:16" s="20" customFormat="1">
      <c r="A243" s="21"/>
      <c r="B243" s="22"/>
      <c r="C243" s="17">
        <v>3</v>
      </c>
      <c r="D243" s="18">
        <v>38</v>
      </c>
      <c r="E243" s="18">
        <v>17</v>
      </c>
      <c r="F243" s="23">
        <v>37.799999999999997</v>
      </c>
      <c r="G243" s="15">
        <v>210</v>
      </c>
      <c r="H243" s="22"/>
      <c r="I243" s="22"/>
      <c r="J243" s="22"/>
      <c r="K243" s="22"/>
      <c r="L243" s="22"/>
      <c r="M243" s="22"/>
      <c r="N243" s="22"/>
      <c r="O243" s="24">
        <v>0.75347222222222221</v>
      </c>
      <c r="P243" s="74"/>
    </row>
    <row r="244" spans="1:16" s="20" customFormat="1">
      <c r="A244" s="21"/>
      <c r="B244" s="22"/>
      <c r="C244" s="17">
        <v>4</v>
      </c>
      <c r="D244" s="18">
        <v>11.5</v>
      </c>
      <c r="E244" s="18">
        <v>11.5</v>
      </c>
      <c r="F244" s="23">
        <v>0</v>
      </c>
      <c r="G244" s="15">
        <v>215</v>
      </c>
      <c r="H244" s="22"/>
      <c r="I244" s="22"/>
      <c r="J244" s="22"/>
      <c r="K244" s="22"/>
      <c r="L244" s="22"/>
      <c r="M244" s="22"/>
      <c r="N244" s="22"/>
      <c r="O244" s="22"/>
      <c r="P244" s="74"/>
    </row>
    <row r="245" spans="1:16" s="20" customFormat="1">
      <c r="A245" s="21"/>
      <c r="B245" s="22"/>
      <c r="C245" s="17" t="s">
        <v>12</v>
      </c>
      <c r="D245" s="18">
        <f>SUM(D242:D244)</f>
        <v>68.099999999999994</v>
      </c>
      <c r="E245" s="18">
        <f t="shared" ref="E245:F245" si="56">SUM(E242:E244)</f>
        <v>84.9</v>
      </c>
      <c r="F245" s="18">
        <f t="shared" si="56"/>
        <v>77.8</v>
      </c>
      <c r="G245" s="16"/>
      <c r="H245" s="22"/>
      <c r="I245" s="22">
        <v>226</v>
      </c>
      <c r="J245" s="22">
        <v>215</v>
      </c>
      <c r="K245" s="22">
        <v>224</v>
      </c>
      <c r="L245" s="22">
        <v>388</v>
      </c>
      <c r="M245" s="22">
        <v>390</v>
      </c>
      <c r="N245" s="22">
        <v>385</v>
      </c>
      <c r="O245" s="22"/>
      <c r="P245" s="74"/>
    </row>
    <row r="246" spans="1:16" s="20" customFormat="1">
      <c r="A246" s="25"/>
      <c r="B246" s="26"/>
      <c r="C246" s="17" t="s">
        <v>13</v>
      </c>
      <c r="D246" s="23"/>
      <c r="E246" s="44"/>
      <c r="F246" s="17"/>
      <c r="G246" s="26"/>
      <c r="H246" s="26"/>
      <c r="I246" s="26"/>
      <c r="J246" s="26"/>
      <c r="K246" s="26"/>
      <c r="L246" s="26"/>
      <c r="M246" s="26"/>
      <c r="N246" s="26"/>
      <c r="O246" s="26"/>
      <c r="P246" s="75"/>
    </row>
    <row r="247" spans="1:16" s="20" customFormat="1">
      <c r="A247" s="15">
        <v>1944</v>
      </c>
      <c r="B247" s="16">
        <v>100</v>
      </c>
      <c r="C247" s="17">
        <v>1</v>
      </c>
      <c r="D247" s="18">
        <v>55</v>
      </c>
      <c r="E247" s="18">
        <v>54</v>
      </c>
      <c r="F247" s="18">
        <v>24</v>
      </c>
      <c r="G247" s="23">
        <v>230</v>
      </c>
      <c r="H247" s="16"/>
      <c r="I247" s="16"/>
      <c r="J247" s="16"/>
      <c r="K247" s="16"/>
      <c r="L247" s="16"/>
      <c r="M247" s="16"/>
      <c r="N247" s="16"/>
      <c r="O247" s="29">
        <v>41997</v>
      </c>
      <c r="P247" s="73"/>
    </row>
    <row r="248" spans="1:16" s="20" customFormat="1">
      <c r="A248" s="21"/>
      <c r="B248" s="22"/>
      <c r="C248" s="17">
        <v>2</v>
      </c>
      <c r="D248" s="18">
        <v>0.6</v>
      </c>
      <c r="E248" s="18">
        <v>0.6</v>
      </c>
      <c r="F248" s="23">
        <v>0</v>
      </c>
      <c r="G248" s="15">
        <v>230</v>
      </c>
      <c r="H248" s="22"/>
      <c r="I248" s="22"/>
      <c r="J248" s="22"/>
      <c r="K248" s="22"/>
      <c r="L248" s="22"/>
      <c r="M248" s="22"/>
      <c r="N248" s="22"/>
      <c r="O248" s="24">
        <v>0.76736111111111116</v>
      </c>
      <c r="P248" s="74"/>
    </row>
    <row r="249" spans="1:16" s="20" customFormat="1">
      <c r="A249" s="21"/>
      <c r="B249" s="22"/>
      <c r="C249" s="17" t="s">
        <v>12</v>
      </c>
      <c r="D249" s="18">
        <f>SUM(D247:D248)</f>
        <v>55.6</v>
      </c>
      <c r="E249" s="18">
        <f t="shared" ref="E249:F249" si="57">SUM(E247:E248)</f>
        <v>54.6</v>
      </c>
      <c r="F249" s="18">
        <f t="shared" si="57"/>
        <v>24</v>
      </c>
      <c r="G249" s="16"/>
      <c r="H249" s="22"/>
      <c r="I249" s="22">
        <v>225</v>
      </c>
      <c r="J249" s="22">
        <v>232</v>
      </c>
      <c r="K249" s="22">
        <v>232</v>
      </c>
      <c r="L249" s="22">
        <v>402</v>
      </c>
      <c r="M249" s="22">
        <v>389</v>
      </c>
      <c r="N249" s="22">
        <v>398</v>
      </c>
      <c r="O249" s="22"/>
      <c r="P249" s="74"/>
    </row>
    <row r="250" spans="1:16" s="20" customFormat="1">
      <c r="A250" s="25"/>
      <c r="B250" s="26"/>
      <c r="C250" s="17" t="s">
        <v>13</v>
      </c>
      <c r="D250" s="23"/>
      <c r="E250" s="18">
        <f>(D249*I249+E249*J249+F249*K249)/1000</f>
        <v>30.745200000000001</v>
      </c>
      <c r="F250" s="17"/>
      <c r="G250" s="26"/>
      <c r="H250" s="26"/>
      <c r="I250" s="26"/>
      <c r="J250" s="26"/>
      <c r="K250" s="26"/>
      <c r="L250" s="26"/>
      <c r="M250" s="26"/>
      <c r="N250" s="26"/>
      <c r="O250" s="26"/>
      <c r="P250" s="75"/>
    </row>
    <row r="251" spans="1:16" s="20" customFormat="1">
      <c r="A251" s="15">
        <v>1946</v>
      </c>
      <c r="B251" s="16">
        <v>100</v>
      </c>
      <c r="C251" s="17">
        <v>1</v>
      </c>
      <c r="D251" s="18">
        <v>24</v>
      </c>
      <c r="E251" s="18">
        <v>14.5</v>
      </c>
      <c r="F251" s="18">
        <v>28.1</v>
      </c>
      <c r="G251" s="23">
        <v>208</v>
      </c>
      <c r="H251" s="16"/>
      <c r="I251" s="16"/>
      <c r="J251" s="16"/>
      <c r="K251" s="16"/>
      <c r="L251" s="16"/>
      <c r="M251" s="16"/>
      <c r="N251" s="16"/>
      <c r="O251" s="29">
        <v>41997</v>
      </c>
      <c r="P251" s="73"/>
    </row>
    <row r="252" spans="1:16" s="20" customFormat="1">
      <c r="A252" s="21"/>
      <c r="B252" s="22"/>
      <c r="C252" s="17">
        <v>2</v>
      </c>
      <c r="D252" s="18">
        <v>9</v>
      </c>
      <c r="E252" s="18">
        <v>47.7</v>
      </c>
      <c r="F252" s="23">
        <v>33.5</v>
      </c>
      <c r="G252" s="15">
        <v>213</v>
      </c>
      <c r="H252" s="22"/>
      <c r="I252" s="22"/>
      <c r="J252" s="22"/>
      <c r="K252" s="22"/>
      <c r="L252" s="22"/>
      <c r="M252" s="22"/>
      <c r="N252" s="22"/>
      <c r="O252" s="24">
        <v>0.78472222222222221</v>
      </c>
      <c r="P252" s="74"/>
    </row>
    <row r="253" spans="1:16" s="20" customFormat="1">
      <c r="A253" s="21"/>
      <c r="B253" s="22"/>
      <c r="C253" s="17" t="s">
        <v>12</v>
      </c>
      <c r="D253" s="18">
        <f>SUM(D251:D252)</f>
        <v>33</v>
      </c>
      <c r="E253" s="18">
        <f t="shared" ref="E253:F253" si="58">SUM(E251:E252)</f>
        <v>62.2</v>
      </c>
      <c r="F253" s="18">
        <f t="shared" si="58"/>
        <v>61.6</v>
      </c>
      <c r="G253" s="16"/>
      <c r="H253" s="22"/>
      <c r="I253" s="22">
        <v>221</v>
      </c>
      <c r="J253" s="22">
        <v>207</v>
      </c>
      <c r="K253" s="22">
        <v>214</v>
      </c>
      <c r="L253" s="22">
        <v>378</v>
      </c>
      <c r="M253" s="22">
        <v>372</v>
      </c>
      <c r="N253" s="22">
        <v>370</v>
      </c>
      <c r="O253" s="22"/>
      <c r="P253" s="74"/>
    </row>
    <row r="254" spans="1:16" s="20" customFormat="1">
      <c r="A254" s="25"/>
      <c r="B254" s="26"/>
      <c r="C254" s="17" t="s">
        <v>13</v>
      </c>
      <c r="D254" s="23"/>
      <c r="E254" s="18">
        <f>(D253*I253+E253*J253+F253*K253)/1000</f>
        <v>33.3508</v>
      </c>
      <c r="F254" s="17"/>
      <c r="G254" s="26"/>
      <c r="H254" s="26"/>
      <c r="I254" s="26"/>
      <c r="J254" s="26"/>
      <c r="K254" s="26"/>
      <c r="L254" s="26"/>
      <c r="M254" s="26"/>
      <c r="N254" s="26"/>
      <c r="O254" s="26"/>
      <c r="P254" s="75"/>
    </row>
    <row r="255" spans="1:16" s="20" customFormat="1">
      <c r="A255" s="15">
        <v>1947</v>
      </c>
      <c r="B255" s="16">
        <v>100</v>
      </c>
      <c r="C255" s="17">
        <v>1</v>
      </c>
      <c r="D255" s="18">
        <v>15</v>
      </c>
      <c r="E255" s="18">
        <v>34.6</v>
      </c>
      <c r="F255" s="18">
        <v>3</v>
      </c>
      <c r="G255" s="23">
        <v>225</v>
      </c>
      <c r="H255" s="16"/>
      <c r="I255" s="16"/>
      <c r="J255" s="16"/>
      <c r="K255" s="16"/>
      <c r="L255" s="16"/>
      <c r="M255" s="16"/>
      <c r="N255" s="16"/>
      <c r="O255" s="29">
        <v>41997</v>
      </c>
      <c r="P255" s="73"/>
    </row>
    <row r="256" spans="1:16" s="20" customFormat="1">
      <c r="A256" s="21"/>
      <c r="B256" s="22"/>
      <c r="C256" s="17">
        <v>2</v>
      </c>
      <c r="D256" s="18">
        <v>23</v>
      </c>
      <c r="E256" s="18">
        <v>5.8</v>
      </c>
      <c r="F256" s="23">
        <v>1.5</v>
      </c>
      <c r="G256" s="15">
        <v>235</v>
      </c>
      <c r="H256" s="22"/>
      <c r="I256" s="22"/>
      <c r="J256" s="22"/>
      <c r="K256" s="22"/>
      <c r="L256" s="22"/>
      <c r="M256" s="22"/>
      <c r="N256" s="22"/>
      <c r="O256" s="24">
        <v>0.80208333333333337</v>
      </c>
      <c r="P256" s="74"/>
    </row>
    <row r="257" spans="1:16" s="20" customFormat="1">
      <c r="A257" s="21"/>
      <c r="B257" s="22"/>
      <c r="C257" s="17" t="s">
        <v>12</v>
      </c>
      <c r="D257" s="18">
        <f>SUM(D255:D256)</f>
        <v>38</v>
      </c>
      <c r="E257" s="18">
        <f t="shared" ref="E257:F257" si="59">SUM(E255:E256)</f>
        <v>40.4</v>
      </c>
      <c r="F257" s="18">
        <f t="shared" si="59"/>
        <v>4.5</v>
      </c>
      <c r="G257" s="16"/>
      <c r="H257" s="22"/>
      <c r="I257" s="22">
        <v>194</v>
      </c>
      <c r="J257" s="22">
        <v>240</v>
      </c>
      <c r="K257" s="22">
        <v>227</v>
      </c>
      <c r="L257" s="22">
        <v>382</v>
      </c>
      <c r="M257" s="22">
        <v>390</v>
      </c>
      <c r="N257" s="22">
        <v>388</v>
      </c>
      <c r="O257" s="22"/>
      <c r="P257" s="74"/>
    </row>
    <row r="258" spans="1:16" s="20" customFormat="1">
      <c r="A258" s="25"/>
      <c r="B258" s="26"/>
      <c r="C258" s="17" t="s">
        <v>13</v>
      </c>
      <c r="D258" s="23"/>
      <c r="E258" s="18">
        <f>(D257*I257+E257*J257+F257*K257)/1000</f>
        <v>18.089500000000001</v>
      </c>
      <c r="F258" s="17"/>
      <c r="G258" s="26"/>
      <c r="H258" s="26"/>
      <c r="I258" s="26"/>
      <c r="J258" s="26"/>
      <c r="K258" s="26"/>
      <c r="L258" s="26"/>
      <c r="M258" s="26"/>
      <c r="N258" s="26"/>
      <c r="O258" s="26"/>
      <c r="P258" s="75"/>
    </row>
    <row r="259" spans="1:16" s="20" customFormat="1">
      <c r="A259" s="15">
        <v>1945</v>
      </c>
      <c r="B259" s="16">
        <v>100</v>
      </c>
      <c r="C259" s="17">
        <v>1</v>
      </c>
      <c r="D259" s="18">
        <v>12</v>
      </c>
      <c r="E259" s="18">
        <v>10.3</v>
      </c>
      <c r="F259" s="18">
        <v>21.3</v>
      </c>
      <c r="G259" s="23">
        <v>229</v>
      </c>
      <c r="H259" s="16"/>
      <c r="I259" s="16"/>
      <c r="J259" s="16"/>
      <c r="K259" s="16"/>
      <c r="L259" s="16"/>
      <c r="M259" s="16"/>
      <c r="N259" s="16"/>
      <c r="O259" s="29">
        <v>41997</v>
      </c>
      <c r="P259" s="73"/>
    </row>
    <row r="260" spans="1:16" s="20" customFormat="1">
      <c r="A260" s="21"/>
      <c r="B260" s="22"/>
      <c r="C260" s="17">
        <v>2</v>
      </c>
      <c r="D260" s="18">
        <v>5</v>
      </c>
      <c r="E260" s="18">
        <v>0.3</v>
      </c>
      <c r="F260" s="23">
        <v>3.2</v>
      </c>
      <c r="G260" s="15">
        <v>230</v>
      </c>
      <c r="H260" s="22"/>
      <c r="I260" s="22"/>
      <c r="J260" s="22"/>
      <c r="K260" s="22"/>
      <c r="L260" s="22"/>
      <c r="M260" s="22"/>
      <c r="N260" s="22"/>
      <c r="O260" s="24">
        <v>0.81944444444444453</v>
      </c>
      <c r="P260" s="74"/>
    </row>
    <row r="261" spans="1:16" s="20" customFormat="1">
      <c r="A261" s="21"/>
      <c r="B261" s="22"/>
      <c r="C261" s="17" t="s">
        <v>12</v>
      </c>
      <c r="D261" s="18">
        <f>SUM(D259:D260)</f>
        <v>17</v>
      </c>
      <c r="E261" s="18">
        <f t="shared" ref="E261:F261" si="60">SUM(E259:E260)</f>
        <v>10.600000000000001</v>
      </c>
      <c r="F261" s="18">
        <f t="shared" si="60"/>
        <v>24.5</v>
      </c>
      <c r="G261" s="16"/>
      <c r="H261" s="22"/>
      <c r="I261" s="22">
        <v>236</v>
      </c>
      <c r="J261" s="22">
        <v>236</v>
      </c>
      <c r="K261" s="22">
        <v>237</v>
      </c>
      <c r="L261" s="22">
        <v>415</v>
      </c>
      <c r="M261" s="22">
        <v>416</v>
      </c>
      <c r="N261" s="22">
        <v>412</v>
      </c>
      <c r="O261" s="22"/>
      <c r="P261" s="74"/>
    </row>
    <row r="262" spans="1:16" s="20" customFormat="1">
      <c r="A262" s="25"/>
      <c r="B262" s="26"/>
      <c r="C262" s="17" t="s">
        <v>13</v>
      </c>
      <c r="D262" s="23"/>
      <c r="E262" s="18">
        <f>(D261*I261+E261*J261+F261*K261)/1000</f>
        <v>12.3201</v>
      </c>
      <c r="F262" s="17"/>
      <c r="G262" s="26"/>
      <c r="H262" s="26"/>
      <c r="I262" s="26"/>
      <c r="J262" s="26"/>
      <c r="K262" s="26"/>
      <c r="L262" s="26"/>
      <c r="M262" s="26"/>
      <c r="N262" s="26"/>
      <c r="O262" s="26"/>
      <c r="P262" s="75"/>
    </row>
  </sheetData>
  <mergeCells count="122">
    <mergeCell ref="P251:P254"/>
    <mergeCell ref="P217:P221"/>
    <mergeCell ref="P227:P230"/>
    <mergeCell ref="P231:P234"/>
    <mergeCell ref="P235:P238"/>
    <mergeCell ref="P242:P246"/>
    <mergeCell ref="P159:P162"/>
    <mergeCell ref="P163:P166"/>
    <mergeCell ref="P167:P170"/>
    <mergeCell ref="P171:P174"/>
    <mergeCell ref="P175:P179"/>
    <mergeCell ref="P180:P182"/>
    <mergeCell ref="P187:P190"/>
    <mergeCell ref="P191:P194"/>
    <mergeCell ref="P212:P216"/>
    <mergeCell ref="B6:B7"/>
    <mergeCell ref="A6:A7"/>
    <mergeCell ref="O6:O7"/>
    <mergeCell ref="D6:F6"/>
    <mergeCell ref="I6:K6"/>
    <mergeCell ref="L6:N6"/>
    <mergeCell ref="C6:C7"/>
    <mergeCell ref="P38:P41"/>
    <mergeCell ref="P42:P44"/>
    <mergeCell ref="P6:P7"/>
    <mergeCell ref="P8:P13"/>
    <mergeCell ref="P14:P17"/>
    <mergeCell ref="P28:P32"/>
    <mergeCell ref="P33:P37"/>
    <mergeCell ref="P18:P22"/>
    <mergeCell ref="P23:P27"/>
    <mergeCell ref="P255:P258"/>
    <mergeCell ref="P259:P262"/>
    <mergeCell ref="P77:P82"/>
    <mergeCell ref="P83:P86"/>
    <mergeCell ref="P50:P53"/>
    <mergeCell ref="P54:P58"/>
    <mergeCell ref="P62:P66"/>
    <mergeCell ref="P67:P70"/>
    <mergeCell ref="P71:P76"/>
    <mergeCell ref="P91:P93"/>
    <mergeCell ref="P94:P96"/>
    <mergeCell ref="P97:P99"/>
    <mergeCell ref="P100:P102"/>
    <mergeCell ref="P103:P105"/>
    <mergeCell ref="P106:P109"/>
    <mergeCell ref="P110:P114"/>
    <mergeCell ref="P115:P117"/>
    <mergeCell ref="P118:P120"/>
    <mergeCell ref="P121:P124"/>
    <mergeCell ref="P125:P128"/>
    <mergeCell ref="P129:P132"/>
    <mergeCell ref="P133:P135"/>
    <mergeCell ref="P141:P144"/>
    <mergeCell ref="P247:P250"/>
    <mergeCell ref="L89:N89"/>
    <mergeCell ref="O89:O90"/>
    <mergeCell ref="P89:P90"/>
    <mergeCell ref="A157:A158"/>
    <mergeCell ref="B157:B158"/>
    <mergeCell ref="C157:C158"/>
    <mergeCell ref="D157:F157"/>
    <mergeCell ref="I157:K157"/>
    <mergeCell ref="L157:N157"/>
    <mergeCell ref="O157:O158"/>
    <mergeCell ref="P157:P158"/>
    <mergeCell ref="A89:A90"/>
    <mergeCell ref="B89:B90"/>
    <mergeCell ref="C89:C90"/>
    <mergeCell ref="D89:F89"/>
    <mergeCell ref="I89:K89"/>
    <mergeCell ref="P145:P147"/>
    <mergeCell ref="P148:P151"/>
    <mergeCell ref="P136:P140"/>
    <mergeCell ref="L185:N185"/>
    <mergeCell ref="O185:O186"/>
    <mergeCell ref="P185:P186"/>
    <mergeCell ref="A210:A211"/>
    <mergeCell ref="B210:B211"/>
    <mergeCell ref="C210:C211"/>
    <mergeCell ref="D210:F210"/>
    <mergeCell ref="I210:K210"/>
    <mergeCell ref="L210:N210"/>
    <mergeCell ref="O210:O211"/>
    <mergeCell ref="P210:P211"/>
    <mergeCell ref="A185:A186"/>
    <mergeCell ref="B185:B186"/>
    <mergeCell ref="C185:C186"/>
    <mergeCell ref="D185:F185"/>
    <mergeCell ref="I185:K185"/>
    <mergeCell ref="L225:N225"/>
    <mergeCell ref="O225:O226"/>
    <mergeCell ref="P225:P226"/>
    <mergeCell ref="A240:A241"/>
    <mergeCell ref="B240:B241"/>
    <mergeCell ref="C240:C241"/>
    <mergeCell ref="D240:F240"/>
    <mergeCell ref="I240:K240"/>
    <mergeCell ref="L240:N240"/>
    <mergeCell ref="O240:O241"/>
    <mergeCell ref="P240:P241"/>
    <mergeCell ref="A225:A226"/>
    <mergeCell ref="B225:B226"/>
    <mergeCell ref="C225:C226"/>
    <mergeCell ref="D225:F225"/>
    <mergeCell ref="I225:K225"/>
    <mergeCell ref="L48:N48"/>
    <mergeCell ref="O48:O49"/>
    <mergeCell ref="P48:P49"/>
    <mergeCell ref="A60:A61"/>
    <mergeCell ref="B60:B61"/>
    <mergeCell ref="C60:C61"/>
    <mergeCell ref="D60:F60"/>
    <mergeCell ref="I60:K60"/>
    <mergeCell ref="L60:N60"/>
    <mergeCell ref="O60:O61"/>
    <mergeCell ref="P60:P61"/>
    <mergeCell ref="A48:A49"/>
    <mergeCell ref="B48:B49"/>
    <mergeCell ref="C48:C49"/>
    <mergeCell ref="D48:F48"/>
    <mergeCell ref="I48:K48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view="pageBreakPreview" zoomScaleSheetLayoutView="100" workbookViewId="0">
      <selection activeCell="C27" sqref="C27"/>
    </sheetView>
  </sheetViews>
  <sheetFormatPr defaultRowHeight="15"/>
  <cols>
    <col min="1" max="1" width="24.85546875" customWidth="1"/>
    <col min="2" max="2" width="12.5703125" customWidth="1"/>
    <col min="3" max="3" width="16.85546875" customWidth="1"/>
    <col min="4" max="4" width="10" customWidth="1"/>
  </cols>
  <sheetData>
    <row r="1" spans="1:4" s="2" customFormat="1"/>
    <row r="2" spans="1:4" s="2" customFormat="1">
      <c r="A2" s="2" t="s">
        <v>26</v>
      </c>
    </row>
    <row r="3" spans="1:4" s="2" customFormat="1"/>
    <row r="4" spans="1:4" s="2" customFormat="1" ht="15" customHeight="1">
      <c r="A4" s="1"/>
      <c r="B4" s="1" t="s">
        <v>14</v>
      </c>
      <c r="C4" s="3" t="s">
        <v>15</v>
      </c>
    </row>
    <row r="5" spans="1:4" s="2" customFormat="1" ht="29.25" customHeight="1">
      <c r="A5" s="4" t="s">
        <v>27</v>
      </c>
      <c r="B5" s="5"/>
      <c r="C5" s="3" t="s">
        <v>42</v>
      </c>
      <c r="D5" s="2" t="s">
        <v>50</v>
      </c>
    </row>
    <row r="6" spans="1:4" s="2" customFormat="1">
      <c r="A6" s="4" t="s">
        <v>25</v>
      </c>
      <c r="B6" s="6"/>
      <c r="C6" s="3" t="s">
        <v>43</v>
      </c>
      <c r="D6" s="2" t="s">
        <v>46</v>
      </c>
    </row>
    <row r="7" spans="1:4" s="2" customFormat="1">
      <c r="A7" s="4" t="s">
        <v>19</v>
      </c>
      <c r="B7" s="6" t="s">
        <v>38</v>
      </c>
      <c r="C7" s="3" t="s">
        <v>44</v>
      </c>
    </row>
    <row r="8" spans="1:4" s="2" customFormat="1">
      <c r="A8" s="4" t="s">
        <v>20</v>
      </c>
      <c r="B8" s="6"/>
      <c r="C8" s="3" t="s">
        <v>45</v>
      </c>
    </row>
    <row r="9" spans="1:4" s="2" customFormat="1">
      <c r="A9" s="4" t="s">
        <v>21</v>
      </c>
      <c r="B9" s="7"/>
      <c r="C9" s="3" t="s">
        <v>39</v>
      </c>
    </row>
    <row r="10" spans="1:4" s="2" customFormat="1"/>
    <row r="11" spans="1:4" s="2" customFormat="1" ht="15" customHeight="1">
      <c r="A11" s="1"/>
      <c r="B11" s="1" t="s">
        <v>14</v>
      </c>
      <c r="C11" s="3" t="s">
        <v>15</v>
      </c>
    </row>
    <row r="12" spans="1:4" s="2" customFormat="1" ht="19.5" customHeight="1">
      <c r="A12" s="10" t="s">
        <v>30</v>
      </c>
      <c r="B12" s="5"/>
      <c r="C12" s="3" t="s">
        <v>47</v>
      </c>
      <c r="D12" s="2" t="s">
        <v>50</v>
      </c>
    </row>
    <row r="13" spans="1:4" s="2" customFormat="1">
      <c r="A13" s="10" t="s">
        <v>31</v>
      </c>
      <c r="B13" s="6" t="s">
        <v>37</v>
      </c>
      <c r="C13" s="3" t="s">
        <v>49</v>
      </c>
      <c r="D13" s="2" t="s">
        <v>51</v>
      </c>
    </row>
    <row r="14" spans="1:4" s="2" customFormat="1">
      <c r="A14" s="10" t="s">
        <v>32</v>
      </c>
      <c r="B14" s="7"/>
      <c r="C14" s="3" t="s">
        <v>49</v>
      </c>
    </row>
    <row r="15" spans="1:4" s="2" customFormat="1">
      <c r="A15" s="8"/>
    </row>
    <row r="16" spans="1:4" s="2" customFormat="1">
      <c r="A16" s="8"/>
    </row>
    <row r="17" spans="1:4" s="2" customFormat="1" ht="15" customHeight="1">
      <c r="A17" s="9"/>
      <c r="B17" s="1" t="s">
        <v>14</v>
      </c>
      <c r="C17" s="3" t="s">
        <v>15</v>
      </c>
    </row>
    <row r="18" spans="1:4" s="2" customFormat="1">
      <c r="A18" s="10" t="s">
        <v>33</v>
      </c>
      <c r="B18" s="5"/>
      <c r="C18" s="3" t="s">
        <v>39</v>
      </c>
      <c r="D18" s="2" t="s">
        <v>50</v>
      </c>
    </row>
    <row r="19" spans="1:4" s="2" customFormat="1">
      <c r="A19" s="11" t="s">
        <v>40</v>
      </c>
      <c r="B19" s="7" t="s">
        <v>41</v>
      </c>
      <c r="C19" s="3" t="s">
        <v>49</v>
      </c>
      <c r="D19" s="2" t="s">
        <v>52</v>
      </c>
    </row>
    <row r="20" spans="1:4" s="2" customFormat="1">
      <c r="A20" s="8"/>
    </row>
    <row r="21" spans="1:4" s="2" customFormat="1">
      <c r="A21" s="8"/>
    </row>
    <row r="22" spans="1:4" s="2" customFormat="1" ht="15" customHeight="1">
      <c r="A22" s="9"/>
      <c r="B22" s="1" t="s">
        <v>14</v>
      </c>
      <c r="C22" s="3" t="s">
        <v>15</v>
      </c>
    </row>
    <row r="23" spans="1:4" s="2" customFormat="1" ht="16.5" customHeight="1">
      <c r="A23" s="10" t="s">
        <v>34</v>
      </c>
      <c r="B23" s="5" t="s">
        <v>41</v>
      </c>
      <c r="C23" s="3" t="s">
        <v>48</v>
      </c>
      <c r="D23" s="2" t="s">
        <v>50</v>
      </c>
    </row>
    <row r="24" spans="1:4" s="2" customFormat="1">
      <c r="A24" s="10" t="s">
        <v>35</v>
      </c>
      <c r="B24" s="7"/>
      <c r="C24" s="3" t="s">
        <v>49</v>
      </c>
      <c r="D24" s="2" t="s">
        <v>53</v>
      </c>
    </row>
    <row r="25" spans="1:4" s="2" customFormat="1"/>
    <row r="26" spans="1:4" s="2" customFormat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ВЛ-0,4кВ</vt:lpstr>
      <vt:lpstr>ВЛ-10кВ</vt:lpstr>
      <vt:lpstr>'ВЛ-0,4кВ'!Область_печати</vt:lpstr>
      <vt:lpstr>'ВЛ-10кВ'!Область_печати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ГИП магинск</dc:creator>
  <cp:lastModifiedBy>Maginsk</cp:lastModifiedBy>
  <cp:lastPrinted>2013-12-06T03:46:12Z</cp:lastPrinted>
  <dcterms:created xsi:type="dcterms:W3CDTF">2012-12-10T04:08:01Z</dcterms:created>
  <dcterms:modified xsi:type="dcterms:W3CDTF">2014-12-26T06:37:10Z</dcterms:modified>
</cp:coreProperties>
</file>